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pons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D75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4" customWidth="1" min="9" max="9"/>
    <col width="14" customWidth="1" min="10" max="10"/>
    <col width="50" customWidth="1" min="11" max="11"/>
  </cols>
  <sheetData>
    <row r="1">
      <c r="A1" s="1" t="inlineStr">
        <is>
          <t>Date</t>
        </is>
      </c>
      <c r="B1" s="1" t="inlineStr">
        <is>
          <t>Canal</t>
        </is>
      </c>
      <c r="C1" s="1" t="inlineStr">
        <is>
          <t>Objet du contact</t>
        </is>
      </c>
      <c r="D1" s="1" t="inlineStr">
        <is>
          <t>Q5 Joignabilité</t>
        </is>
      </c>
      <c r="E1" s="1" t="inlineStr">
        <is>
          <t>Q6 Délai</t>
        </is>
      </c>
      <c r="F1" s="1" t="inlineStr">
        <is>
          <t>Q7 Clarté</t>
        </is>
      </c>
      <c r="G1" s="1" t="inlineStr">
        <is>
          <t>Q8 Attitude</t>
        </is>
      </c>
      <c r="H1" s="1" t="inlineStr">
        <is>
          <t>Q9 Qualité</t>
        </is>
      </c>
      <c r="I1" s="1" t="inlineStr">
        <is>
          <t>Q10 Satisfaction globale</t>
        </is>
      </c>
      <c r="J1" s="1" t="inlineStr">
        <is>
          <t>Q11 Recommandation (0-10)</t>
        </is>
      </c>
      <c r="K1" s="1" t="inlineStr">
        <is>
          <t>Q12 Verbatim</t>
        </is>
      </c>
    </row>
    <row r="2">
      <c r="A2" t="inlineStr">
        <is>
          <t>2026-09-02</t>
        </is>
      </c>
      <c r="B2" t="inlineStr">
        <is>
          <t>email</t>
        </is>
      </c>
      <c r="C2" t="inlineStr">
        <is>
          <t>livraison</t>
        </is>
      </c>
      <c r="D2" t="n">
        <v>4</v>
      </c>
      <c r="E2" t="n">
        <v>3</v>
      </c>
      <c r="F2" t="n">
        <v>4</v>
      </c>
      <c r="G2" t="n">
        <v>4</v>
      </c>
      <c r="H2" t="n">
        <v>4</v>
      </c>
      <c r="I2" t="n">
        <v>4</v>
      </c>
      <c r="J2" t="n">
        <v>9</v>
      </c>
      <c r="K2" t="inlineStr">
        <is>
          <t>Livraison plus lente que prévu</t>
        </is>
      </c>
    </row>
    <row r="3">
      <c r="A3" t="inlineStr">
        <is>
          <t>2026-09-03</t>
        </is>
      </c>
      <c r="B3" t="inlineStr">
        <is>
          <t>téléphone</t>
        </is>
      </c>
      <c r="C3" t="inlineStr">
        <is>
          <t>réclamation</t>
        </is>
      </c>
      <c r="D3" t="n">
        <v>3</v>
      </c>
      <c r="E3" t="n">
        <v>2</v>
      </c>
      <c r="F3" t="n">
        <v>3</v>
      </c>
      <c r="G3" t="n">
        <v>4</v>
      </c>
      <c r="H3" t="n">
        <v>3</v>
      </c>
      <c r="I3" t="n">
        <v>3</v>
      </c>
      <c r="J3" t="n">
        <v>6</v>
      </c>
      <c r="K3" t="inlineStr">
        <is>
          <t>Deux appels pour une réponse</t>
        </is>
      </c>
    </row>
    <row r="4">
      <c r="A4" t="inlineStr">
        <is>
          <t>2026-09-05</t>
        </is>
      </c>
      <c r="B4" t="inlineStr">
        <is>
          <t>site</t>
        </is>
      </c>
      <c r="C4" t="inlineStr">
        <is>
          <t>commande</t>
        </is>
      </c>
      <c r="D4" t="n">
        <v>4</v>
      </c>
      <c r="E4" t="n">
        <v>4</v>
      </c>
      <c r="F4" t="n">
        <v>4</v>
      </c>
      <c r="G4" t="n">
        <v>4</v>
      </c>
      <c r="H4" t="n">
        <v>4</v>
      </c>
      <c r="I4" t="n">
        <v>4</v>
      </c>
      <c r="J4" t="n">
        <v>10</v>
      </c>
      <c r="K4" t="inlineStr"/>
    </row>
  </sheetData>
  <dataValidations count="2">
    <dataValidation sqref="D2:D1000 E2:E1000 F2:F1000 G2:G1000 H2:H1000 I2:I1000" showDropDown="0" showInputMessage="0" showErrorMessage="0" allowBlank="0" type="list">
      <formula1>"4,3,2,1"</formula1>
    </dataValidation>
    <dataValidation sqref="J2:J1000" showDropDown="0" showInputMessage="0" showErrorMessage="0" allowBlank="0" type="whole" operator="between">
      <formula1>0</formula1>
      <formula2>10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  <col width="12" customWidth="1" min="3" max="3"/>
  </cols>
  <sheetData>
    <row r="1">
      <c r="A1" s="2" t="inlineStr">
        <is>
          <t>Indicateur</t>
        </is>
      </c>
      <c r="B1" s="2" t="inlineStr">
        <is>
          <t>Formule</t>
        </is>
      </c>
      <c r="C1" s="2" t="inlineStr">
        <is>
          <t>Valeur</t>
        </is>
      </c>
    </row>
    <row r="2">
      <c r="A2" t="inlineStr">
        <is>
          <t>Réponses</t>
        </is>
      </c>
      <c r="B2" t="inlineStr">
        <is>
          <t>COUNTA(Réponses!A2:A1000)</t>
        </is>
      </c>
      <c r="C2">
        <f>COUNTA(Réponses!A2:A1000)</f>
        <v/>
      </c>
    </row>
    <row r="3">
      <c r="A3" t="inlineStr">
        <is>
          <t>Satisfaction globale (part de 4 et 3 sur Q10)</t>
        </is>
      </c>
      <c r="B3" t="inlineStr">
        <is>
          <t>IF(COUNT(Réponses!I2:I1000)=0,"",COUNTIF(Réponses!I2:I1000,"&gt;=3")/COUNT(Réponses!I2:I1000))</t>
        </is>
      </c>
      <c r="C3" s="3">
        <f>IF(COUNT(Réponses!I2:I1000)=0,"",COUNTIF(Réponses!I2:I1000,"&gt;=3")/COUNT(Réponses!I2:I1000))</f>
        <v/>
      </c>
    </row>
    <row r="4">
      <c r="A4" t="inlineStr">
        <is>
          <t>Part « Tout à fait satisfait » (4 sur Q10)</t>
        </is>
      </c>
      <c r="B4" t="inlineStr">
        <is>
          <t>IF(COUNT(Réponses!I2:I1000)=0,"",COUNTIF(Réponses!I2:I1000,4)/COUNT(Réponses!I2:I1000))</t>
        </is>
      </c>
      <c r="C4" s="3">
        <f>IF(COUNT(Réponses!I2:I1000)=0,"",COUNTIF(Réponses!I2:I1000,4)/COUNT(Réponses!I2:I1000))</f>
        <v/>
      </c>
    </row>
    <row r="5">
      <c r="A5" t="inlineStr">
        <is>
          <t>Promoteurs (9-10 sur Q11)</t>
        </is>
      </c>
      <c r="B5" t="inlineStr">
        <is>
          <t>IF(COUNT(Réponses!J2:J1000)=0,"",COUNTIF(Réponses!J2:J1000,"&gt;=9")/COUNT(Réponses!J2:J1000))</t>
        </is>
      </c>
      <c r="C5" s="3">
        <f>IF(COUNT(Réponses!J2:J1000)=0,"",COUNTIF(Réponses!J2:J1000,"&gt;=9")/COUNT(Réponses!J2:J1000))</f>
        <v/>
      </c>
    </row>
    <row r="6">
      <c r="A6" t="inlineStr">
        <is>
          <t>Détracteurs (0-6 sur Q11)</t>
        </is>
      </c>
      <c r="B6" t="inlineStr">
        <is>
          <t>IF(COUNT(Réponses!J2:J1000)=0,"",COUNTIF(Réponses!J2:J1000,"&lt;=6")/COUNT(Réponses!J2:J1000))</t>
        </is>
      </c>
      <c r="C6" s="3">
        <f>IF(COUNT(Réponses!J2:J1000)=0,"",COUNTIF(Réponses!J2:J1000,"&lt;=6")/COUNT(Réponses!J2:J1000))</f>
        <v/>
      </c>
    </row>
    <row r="7">
      <c r="A7" t="inlineStr">
        <is>
          <t>NPS (promoteurs moins détracteurs, en points)</t>
        </is>
      </c>
      <c r="B7" t="inlineStr">
        <is>
          <t>IF(COUNT(Réponses!J2:J1000)=0,"",(COUNTIF(Réponses!J2:J1000,"&gt;=9")-COUNTIF(Réponses!J2:J1000,"&lt;=6"))/COUNT(Réponses!J2:J1000)*100)</t>
        </is>
      </c>
      <c r="C7" s="4">
        <f>IF(COUNT(Réponses!J2:J1000)=0,"",(COUNTIF(Réponses!J2:J1000,"&gt;=9")-COUNTIF(Réponses!J2:J1000,"&lt;=6"))/COUNT(Réponses!J2:J1000)*100)</f>
        <v/>
      </c>
    </row>
    <row r="8">
      <c r="A8" t="inlineStr">
        <is>
          <t>Moyenne Q5 Joignabilité (sur 4)</t>
        </is>
      </c>
      <c r="B8" t="inlineStr">
        <is>
          <t>IFERROR(AVERAGE(Réponses!D2:D1000),"")</t>
        </is>
      </c>
      <c r="C8">
        <f>IFERROR(AVERAGE(Réponses!D2:D1000),"")</f>
        <v/>
      </c>
    </row>
    <row r="9">
      <c r="A9" t="inlineStr">
        <is>
          <t>Moyenne Q6 Délai</t>
        </is>
      </c>
      <c r="B9" t="inlineStr">
        <is>
          <t>IFERROR(AVERAGE(Réponses!E2:E1000),"")</t>
        </is>
      </c>
      <c r="C9">
        <f>IFERROR(AVERAGE(Réponses!E2:E1000),"")</f>
        <v/>
      </c>
    </row>
    <row r="10">
      <c r="A10" t="inlineStr">
        <is>
          <t>Moyenne Q7 Clarté</t>
        </is>
      </c>
      <c r="B10" t="inlineStr">
        <is>
          <t>IFERROR(AVERAGE(Réponses!F2:F1000),"")</t>
        </is>
      </c>
      <c r="C10">
        <f>IFERROR(AVERAGE(Réponses!F2:F1000),"")</f>
        <v/>
      </c>
    </row>
    <row r="11">
      <c r="A11" t="inlineStr">
        <is>
          <t>Moyenne Q8 Attitude</t>
        </is>
      </c>
      <c r="B11" t="inlineStr">
        <is>
          <t>IFERROR(AVERAGE(Réponses!G2:G1000),"")</t>
        </is>
      </c>
      <c r="C11">
        <f>IFERROR(AVERAGE(Réponses!G2:G1000),"")</f>
        <v/>
      </c>
    </row>
    <row r="12">
      <c r="A12" t="inlineStr">
        <is>
          <t>Moyenne Q9 Qualité</t>
        </is>
      </c>
      <c r="B12" t="inlineStr">
        <is>
          <t>IFERROR(AVERAGE(Réponses!H2:H1000),"")</t>
        </is>
      </c>
      <c r="C12">
        <f>IFERROR(AVERAGE(Réponses!H2:H1000),"")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Lecture</t>
        </is>
      </c>
    </row>
    <row r="3">
      <c r="A3" t="inlineStr">
        <is>
          <t>Échelle des questions 5 à 10 : 4 = Tout à fait, 3 = Plutôt, 2 = Plutôt pas, 1 = Pas du tout. Pas de position neutre.</t>
        </is>
      </c>
    </row>
    <row r="4">
      <c r="A4" t="inlineStr">
        <is>
          <t>Q11 : note de 0 à 10. Promoteurs 9 et 10, passifs 7 et 8, détracteurs 0 à 6. NPS = % promoteurs moins % détracteurs.</t>
        </is>
      </c>
    </row>
    <row r="5">
      <c r="A5" t="inlineStr">
        <is>
          <t>Ne pas comparer deux questionnaires aux échelles différentes ; ne pas comparer moins de 30 réponses à une moyenne.</t>
        </is>
      </c>
    </row>
    <row r="6">
      <c r="A6" t="inlineStr">
        <is>
          <t>Le verbatim se lit avant les moyennes : c'est là que sont les actions.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2026-09-17T15:06:24Z</dcterms:created>
  <dcterms:modified xmlns:dcterms="http://purl.org/dc/terms/" xmlns:xsi="http://www.w3.org/2001/XMLSchema-instance" xsi:type="dcterms:W3CDTF">2026-09-17T15:06:24Z</dcterms:modified>
</cp:coreProperties>
</file>