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ateur T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1717A"/>
      <sz val="10"/>
    </font>
    <font>
      <b val="1"/>
      <color rgb="00FFFFFF"/>
    </font>
    <font>
      <b val="1"/>
    </font>
    <font>
      <b val="1"/>
      <color rgb="00E14E33"/>
    </font>
  </fonts>
  <fills count="5">
    <fill>
      <patternFill/>
    </fill>
    <fill>
      <patternFill patternType="gray125"/>
    </fill>
    <fill>
      <patternFill patternType="solid">
        <fgColor rgb="0018181B"/>
      </patternFill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E7E5E4"/>
      </left>
      <right style="thin">
        <color rgb="00E7E5E4"/>
      </right>
      <top style="thin">
        <color rgb="00E7E5E4"/>
      </top>
      <bottom style="thin">
        <color rgb="00E7E5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 wrapText="1"/>
    </xf>
    <xf numFmtId="0" fontId="3" fillId="3" borderId="0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  <xf numFmtId="0" fontId="4" fillId="4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52" customWidth="1" min="1" max="1"/>
    <col width="46" customWidth="1" min="2" max="2"/>
  </cols>
  <sheetData>
    <row r="1" ht="26" customHeight="1">
      <c r="A1" s="1" t="inlineStr">
        <is>
          <t>Calculateur de coût réel : CDI vs Staff augmentation — La Fabrique du Net</t>
        </is>
      </c>
    </row>
    <row r="2" ht="28" customHeight="1">
      <c r="A2" s="2" t="inlineStr">
        <is>
          <t>Mode d'emploi : remplissez uniquement les cellules orange (vos hypothèses). Les coûts complets et le verdict se calculent automatiquement.</t>
        </is>
      </c>
    </row>
    <row r="3">
      <c r="A3" s="3" t="inlineStr">
        <is>
          <t>HYPOTHÈSES</t>
        </is>
      </c>
    </row>
    <row r="4">
      <c r="A4" s="4" t="inlineStr">
        <is>
          <t>Salaire annuel brut du profil (€)</t>
        </is>
      </c>
      <c r="B4" s="5" t="n">
        <v>60000</v>
      </c>
    </row>
    <row r="5">
      <c r="A5" s="4" t="inlineStr">
        <is>
          <t>Taux de charges patronales et coûts indirects (%)</t>
        </is>
      </c>
      <c r="B5" s="5" t="n">
        <v>45</v>
      </c>
    </row>
    <row r="6">
      <c r="A6" s="4" t="inlineStr">
        <is>
          <t>Frais de recrutement (cabinet, % du brut)</t>
        </is>
      </c>
      <c r="B6" s="5" t="n">
        <v>20</v>
      </c>
    </row>
    <row r="7">
      <c r="A7" s="4" t="inlineStr">
        <is>
          <t>Gestion RH et admin (% du brut)</t>
        </is>
      </c>
      <c r="B7" s="5" t="n">
        <v>5</v>
      </c>
    </row>
    <row r="8">
      <c r="A8" s="4" t="inlineStr">
        <is>
          <t>Matériel et licences (€ / an)</t>
        </is>
      </c>
      <c r="B8" s="5" t="n">
        <v>2500</v>
      </c>
    </row>
    <row r="9">
      <c r="A9" s="4" t="inlineStr">
        <is>
          <t>Formation continue (€ / an)</t>
        </is>
      </c>
      <c r="B9" s="5" t="n">
        <v>2000</v>
      </c>
    </row>
    <row r="10">
      <c r="A10" s="4" t="inlineStr">
        <is>
          <t>TJM du consultant ESN (€)</t>
        </is>
      </c>
      <c r="B10" s="5" t="n">
        <v>650</v>
      </c>
    </row>
    <row r="11">
      <c r="A11" s="4" t="inlineStr">
        <is>
          <t>Jours facturables / productifs par an</t>
        </is>
      </c>
      <c r="B11" s="5" t="n">
        <v>218</v>
      </c>
    </row>
    <row r="12">
      <c r="A12" s="4" t="inlineStr">
        <is>
          <t>Durée de la mission envisagée (mois)</t>
        </is>
      </c>
      <c r="B12" s="5" t="n">
        <v>12</v>
      </c>
    </row>
    <row r="13">
      <c r="A13" s="3" t="inlineStr">
        <is>
          <t>CALCULS AUTOMATIQUES</t>
        </is>
      </c>
    </row>
    <row r="14">
      <c r="A14" s="4" t="inlineStr">
        <is>
          <t>Coût total CDI année 1 (€)</t>
        </is>
      </c>
      <c r="B14" s="6">
        <f>B4*(1+B5/100)+B4*B6/100+B4*B7/100+B8+B9</f>
        <v/>
      </c>
    </row>
    <row r="15">
      <c r="A15" s="4" t="inlineStr">
        <is>
          <t>Coût jour effectif CDI (€ / jour productif)</t>
        </is>
      </c>
      <c r="B15" s="6">
        <f>ROUND(B14/B11,0)</f>
        <v/>
      </c>
    </row>
    <row r="16">
      <c r="A16" s="4" t="inlineStr">
        <is>
          <t>Coût total Staff augmentation sur 1 an (€)</t>
        </is>
      </c>
      <c r="B16" s="6">
        <f>B10*B11</f>
        <v/>
      </c>
    </row>
    <row r="17">
      <c r="A17" s="4" t="inlineStr">
        <is>
          <t>Coût jour effectif ESN (€ / jour productif)</t>
        </is>
      </c>
      <c r="B17" s="6">
        <f>B10</f>
        <v/>
      </c>
    </row>
    <row r="18">
      <c r="A18" s="4" t="inlineStr">
        <is>
          <t>Écart annuel (€, ESN - CDI)</t>
        </is>
      </c>
      <c r="B18" s="6">
        <f>B16-B14</f>
        <v/>
      </c>
    </row>
    <row r="19">
      <c r="A19" s="4" t="inlineStr">
        <is>
          <t>Écart relatif (%)</t>
        </is>
      </c>
      <c r="B19" s="6">
        <f>ROUND((B16-B14)/B14*100,1)</f>
        <v/>
      </c>
    </row>
    <row r="20">
      <c r="A20" s="3" t="inlineStr">
        <is>
          <t>VERDICT INDICATIF</t>
        </is>
      </c>
    </row>
    <row r="21" ht="60" customHeight="1">
      <c r="A21" s="4" t="inlineStr">
        <is>
          <t>Lecture</t>
        </is>
      </c>
      <c r="B21" s="7">
        <f>IF(B12&lt;=8,"Mission courte (moins de 8 mois) : le staff augmentation évite les coûts fixes du CDI, avantage régie.",IF(B19&lt;=15,"Écart faible : la flexibilité de la régie vaut probablement le surcoût.","Écart substantiel : si le besoin est pérenne et cœur de métier, le CDI capitalise mieux. La régie garde l'avantage time-to-market."))</f>
        <v/>
      </c>
    </row>
  </sheetData>
  <mergeCells count="5">
    <mergeCell ref="A1:D1"/>
    <mergeCell ref="A20:D20"/>
    <mergeCell ref="A3:D3"/>
    <mergeCell ref="A2:D2"/>
    <mergeCell ref="A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2026-07-21T09:37:39Z</dcterms:created>
  <dcterms:modified xmlns:dcterms="http://purl.org/dc/terms/" xmlns:xsi="http://www.w3.org/2001/XMLSchema-instance" xsi:type="dcterms:W3CDTF">2026-07-21T09:37:39Z</dcterms:modified>
</cp:coreProperties>
</file>