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Tracking distribution" sheetId="1" state="visible" r:id="rId1"/>
    <sheet xmlns:r="http://schemas.openxmlformats.org/officeDocument/2006/relationships" name="Funnel MQL-SQL-Deal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</font>
  </fonts>
  <fills count="4">
    <fill>
      <patternFill/>
    </fill>
    <fill>
      <patternFill patternType="gray125"/>
    </fill>
    <fill>
      <patternFill patternType="solid">
        <fgColor rgb="00FFE5D9"/>
        <bgColor rgb="00FFE5D9"/>
      </patternFill>
    </fill>
    <fill>
      <patternFill patternType="solid">
        <fgColor rgb="00FFF7F2"/>
        <bgColor rgb="00FFF7F2"/>
      </patternFill>
    </fill>
  </fills>
  <borders count="2">
    <border>
      <left/>
      <right/>
      <top/>
      <bottom/>
      <diagonal/>
    </border>
    <border>
      <left style="thin">
        <color rgb="00E5C9B8"/>
      </left>
      <right style="thin">
        <color rgb="00E5C9B8"/>
      </right>
      <top style="thin">
        <color rgb="00E5C9B8"/>
      </top>
      <bottom style="thin">
        <color rgb="00E5C9B8"/>
      </bottom>
    </border>
  </borders>
  <cellStyleXfs count="1">
    <xf numFmtId="0" fontId="0" fillId="0" borderId="0"/>
  </cellStyleXfs>
  <cellXfs count="4">
    <xf numFmtId="0" fontId="0" fillId="0" borderId="0" pivotButton="0" quotePrefix="0" xfId="0"/>
    <xf numFmtId="0" fontId="1" fillId="2" borderId="1" applyAlignment="1" pivotButton="0" quotePrefix="0" xfId="0">
      <alignment vertical="center" wrapText="1"/>
    </xf>
    <xf numFmtId="0" fontId="0" fillId="3" borderId="0" pivotButton="0" quotePrefix="0" xfId="0"/>
    <xf numFmtId="0" fontId="1" fillId="2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12"/>
  <sheetViews>
    <sheetView workbookViewId="0">
      <selection activeCell="A1" sqref="A1"/>
    </sheetView>
  </sheetViews>
  <sheetFormatPr baseColWidth="8" defaultRowHeight="15"/>
  <cols>
    <col width="10" customWidth="1" min="1" max="1"/>
    <col width="24" customWidth="1" min="2" max="2"/>
    <col width="16" customWidth="1" min="3" max="3"/>
    <col width="18" customWidth="1" min="4" max="4"/>
    <col width="20" customWidth="1" min="5" max="5"/>
    <col width="18" customWidth="1" min="6" max="6"/>
    <col width="14" customWidth="1" min="7" max="7"/>
    <col width="18" customWidth="1" min="8" max="8"/>
  </cols>
  <sheetData>
    <row r="1">
      <c r="A1" s="1" t="inlineStr">
        <is>
          <t>Semaine</t>
        </is>
      </c>
      <c r="B1" s="1" t="inlineStr">
        <is>
          <t>Canal</t>
        </is>
      </c>
      <c r="C1" s="1" t="inlineStr">
        <is>
          <t>Sessions LP</t>
        </is>
      </c>
      <c r="D1" s="1" t="inlineStr">
        <is>
          <t>Téléchargements</t>
        </is>
      </c>
      <c r="E1" s="1" t="inlineStr">
        <is>
          <t>Taux conversion %</t>
        </is>
      </c>
      <c r="F1" s="1" t="inlineStr">
        <is>
          <t>Leads qualifiés</t>
        </is>
      </c>
      <c r="G1" s="1" t="inlineStr">
        <is>
          <t>Coût (EUR)</t>
        </is>
      </c>
      <c r="H1" s="1" t="inlineStr">
        <is>
          <t>CPL réel (EUR)</t>
        </is>
      </c>
    </row>
    <row r="2">
      <c r="A2" t="inlineStr">
        <is>
          <t>S1</t>
        </is>
      </c>
      <c r="B2" t="inlineStr">
        <is>
          <t>LinkedIn Ads</t>
        </is>
      </c>
      <c r="C2" t="n">
        <v>1850</v>
      </c>
      <c r="D2" t="n">
        <v>120</v>
      </c>
      <c r="E2">
        <f>D2/C2*100</f>
        <v/>
      </c>
      <c r="F2" t="n">
        <v>38</v>
      </c>
      <c r="G2" t="n">
        <v>2625</v>
      </c>
      <c r="H2">
        <f>G2/F2</f>
        <v/>
      </c>
    </row>
    <row r="3">
      <c r="A3" s="2" t="inlineStr">
        <is>
          <t>S1</t>
        </is>
      </c>
      <c r="B3" s="2" t="inlineStr">
        <is>
          <t>Google Ads</t>
        </is>
      </c>
      <c r="C3" s="2" t="n">
        <v>920</v>
      </c>
      <c r="D3" s="2" t="n">
        <v>82</v>
      </c>
      <c r="E3" s="2">
        <f>D3/C3*100</f>
        <v/>
      </c>
      <c r="F3" s="2" t="n">
        <v>22</v>
      </c>
      <c r="G3" s="2" t="n">
        <v>1125</v>
      </c>
      <c r="H3" s="2">
        <f>G3/F3</f>
        <v/>
      </c>
    </row>
    <row r="4">
      <c r="A4" t="inlineStr">
        <is>
          <t>S1</t>
        </is>
      </c>
      <c r="B4" t="inlineStr">
        <is>
          <t>Newsletter</t>
        </is>
      </c>
      <c r="C4" t="n">
        <v>410</v>
      </c>
      <c r="D4" t="n">
        <v>98</v>
      </c>
      <c r="E4">
        <f>D4/C4*100</f>
        <v/>
      </c>
      <c r="F4" t="n">
        <v>35</v>
      </c>
      <c r="G4" t="n">
        <v>130</v>
      </c>
      <c r="H4">
        <f>G4/F4</f>
        <v/>
      </c>
    </row>
    <row r="5">
      <c r="A5" s="2" t="inlineStr">
        <is>
          <t>S2</t>
        </is>
      </c>
      <c r="B5" s="2" t="inlineStr">
        <is>
          <t>LinkedIn Ads</t>
        </is>
      </c>
      <c r="C5" s="2" t="n">
        <v>2010</v>
      </c>
      <c r="D5" s="2" t="n">
        <v>148</v>
      </c>
      <c r="E5" s="2">
        <f>D5/C5*100</f>
        <v/>
      </c>
      <c r="F5" s="2" t="n">
        <v>46</v>
      </c>
      <c r="G5" s="2" t="n">
        <v>2625</v>
      </c>
      <c r="H5" s="2">
        <f>G5/F5</f>
        <v/>
      </c>
    </row>
    <row r="6">
      <c r="A6" t="inlineStr">
        <is>
          <t>S2</t>
        </is>
      </c>
      <c r="B6" t="inlineStr">
        <is>
          <t>Google Ads</t>
        </is>
      </c>
      <c r="C6" t="n">
        <v>1050</v>
      </c>
      <c r="D6" t="n">
        <v>92</v>
      </c>
      <c r="E6">
        <f>D6/C6*100</f>
        <v/>
      </c>
      <c r="F6" t="n">
        <v>28</v>
      </c>
      <c r="G6" t="n">
        <v>1125</v>
      </c>
      <c r="H6">
        <f>G6/F6</f>
        <v/>
      </c>
    </row>
    <row r="7">
      <c r="A7" s="2" t="inlineStr">
        <is>
          <t>S2</t>
        </is>
      </c>
      <c r="B7" s="2" t="inlineStr">
        <is>
          <t>Newsletter</t>
        </is>
      </c>
      <c r="C7" s="2" t="n">
        <v>320</v>
      </c>
      <c r="D7" s="2" t="n">
        <v>78</v>
      </c>
      <c r="E7" s="2">
        <f>D7/C7*100</f>
        <v/>
      </c>
      <c r="F7" s="2" t="n">
        <v>28</v>
      </c>
      <c r="G7" s="2" t="n">
        <v>130</v>
      </c>
      <c r="H7" s="2">
        <f>G7/F7</f>
        <v/>
      </c>
    </row>
    <row r="8">
      <c r="A8" t="inlineStr">
        <is>
          <t>S3</t>
        </is>
      </c>
      <c r="B8" t="inlineStr">
        <is>
          <t>LinkedIn Ads</t>
        </is>
      </c>
      <c r="C8" t="n">
        <v>2240</v>
      </c>
      <c r="D8" t="n">
        <v>175</v>
      </c>
      <c r="E8">
        <f>D8/C8*100</f>
        <v/>
      </c>
      <c r="F8" t="n">
        <v>58</v>
      </c>
      <c r="G8" t="n">
        <v>2625</v>
      </c>
      <c r="H8">
        <f>G8/F8</f>
        <v/>
      </c>
    </row>
    <row r="9">
      <c r="A9" s="2" t="inlineStr">
        <is>
          <t>S3</t>
        </is>
      </c>
      <c r="B9" s="2" t="inlineStr">
        <is>
          <t>Webinaire</t>
        </is>
      </c>
      <c r="C9" s="2" t="n">
        <v>680</v>
      </c>
      <c r="D9" s="2" t="n">
        <v>195</v>
      </c>
      <c r="E9" s="2">
        <f>D9/C9*100</f>
        <v/>
      </c>
      <c r="F9" s="2" t="n">
        <v>78</v>
      </c>
      <c r="G9" s="2" t="n">
        <v>600</v>
      </c>
      <c r="H9" s="2">
        <f>G9/F9</f>
        <v/>
      </c>
    </row>
    <row r="10">
      <c r="A10" t="inlineStr">
        <is>
          <t>S3</t>
        </is>
      </c>
      <c r="B10" t="inlineStr">
        <is>
          <t>Partenaire emailing</t>
        </is>
      </c>
      <c r="C10" t="n">
        <v>1100</v>
      </c>
      <c r="D10" t="n">
        <v>220</v>
      </c>
      <c r="E10">
        <f>D10/C10*100</f>
        <v/>
      </c>
      <c r="F10" t="n">
        <v>75</v>
      </c>
      <c r="G10" t="n">
        <v>750</v>
      </c>
      <c r="H10">
        <f>G10/F10</f>
        <v/>
      </c>
    </row>
    <row r="11">
      <c r="A11" s="2" t="inlineStr">
        <is>
          <t>S4</t>
        </is>
      </c>
      <c r="B11" s="2" t="inlineStr">
        <is>
          <t>Communauté</t>
        </is>
      </c>
      <c r="C11" s="2" t="n">
        <v>520</v>
      </c>
      <c r="D11" s="2" t="n">
        <v>88</v>
      </c>
      <c r="E11" s="2">
        <f>D11/C11*100</f>
        <v/>
      </c>
      <c r="F11" s="2" t="n">
        <v>24</v>
      </c>
      <c r="G11" s="2" t="n">
        <v>120</v>
      </c>
      <c r="H11" s="2">
        <f>G11/F11</f>
        <v/>
      </c>
    </row>
    <row r="12">
      <c r="A12" s="3" t="inlineStr">
        <is>
          <t>TOTAL</t>
        </is>
      </c>
      <c r="B12" s="3" t="inlineStr"/>
      <c r="C12" s="3">
        <f>SUM(C2:C11)</f>
        <v/>
      </c>
      <c r="D12" s="3">
        <f>SUM(D2:D11)</f>
        <v/>
      </c>
      <c r="E12" s="3" t="inlineStr"/>
      <c r="F12" s="3">
        <f>SUM(F2:F11)</f>
        <v/>
      </c>
      <c r="G12" s="3">
        <f>SUM(G2:G11)</f>
        <v/>
      </c>
      <c r="H12" s="3">
        <f>G12/F12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8"/>
  <sheetViews>
    <sheetView workbookViewId="0">
      <selection activeCell="A1" sqref="A1"/>
    </sheetView>
  </sheetViews>
  <sheetFormatPr baseColWidth="8" defaultRowHeight="15"/>
  <cols>
    <col width="28" customWidth="1" min="1" max="1"/>
    <col width="16" customWidth="1" min="2" max="2"/>
    <col width="16" customWidth="1" min="3" max="3"/>
    <col width="38" customWidth="1" min="4" max="4"/>
  </cols>
  <sheetData>
    <row r="1">
      <c r="A1" s="1" t="inlineStr">
        <is>
          <t>Étape</t>
        </is>
      </c>
      <c r="B1" s="1" t="inlineStr">
        <is>
          <t>Volume</t>
        </is>
      </c>
      <c r="C1" s="1" t="inlineStr">
        <is>
          <t>Taux passage %</t>
        </is>
      </c>
      <c r="D1" s="1" t="inlineStr">
        <is>
          <t>Notes</t>
        </is>
      </c>
    </row>
    <row r="2">
      <c r="A2" t="inlineStr">
        <is>
          <t>Sessions LP</t>
        </is>
      </c>
      <c r="B2" t="n">
        <v>8240</v>
      </c>
      <c r="C2" t="inlineStr"/>
      <c r="D2" t="inlineStr">
        <is>
          <t>Tous canaux</t>
        </is>
      </c>
    </row>
    <row r="3">
      <c r="A3" s="2" t="inlineStr">
        <is>
          <t>Téléchargements</t>
        </is>
      </c>
      <c r="B3" s="2" t="n">
        <v>1218</v>
      </c>
      <c r="C3" s="2">
        <f>B3/B2</f>
        <v/>
      </c>
      <c r="D3" s="2" t="inlineStr">
        <is>
          <t>Conversion LP moyenne 14,8 %</t>
        </is>
      </c>
    </row>
    <row r="4">
      <c r="A4" t="inlineStr">
        <is>
          <t>MQL (lead qualifié)</t>
        </is>
      </c>
      <c r="B4" t="n">
        <v>432</v>
      </c>
      <c r="C4">
        <f>B4/B3</f>
        <v/>
      </c>
      <c r="D4" t="inlineStr">
        <is>
          <t>Email pro + critères segmentation</t>
        </is>
      </c>
    </row>
    <row r="5">
      <c r="A5" s="2" t="inlineStr">
        <is>
          <t>Sales Qualified Lead</t>
        </is>
      </c>
      <c r="B5" s="2" t="n">
        <v>148</v>
      </c>
      <c r="C5" s="2">
        <f>B5/B4</f>
        <v/>
      </c>
      <c r="D5" s="2" t="inlineStr">
        <is>
          <t>Discovery call honoré</t>
        </is>
      </c>
    </row>
    <row r="6">
      <c r="A6" t="inlineStr">
        <is>
          <t>Opportunité ouverte</t>
        </is>
      </c>
      <c r="B6" t="n">
        <v>52</v>
      </c>
      <c r="C6">
        <f>B6/B5</f>
        <v/>
      </c>
      <c r="D6" t="inlineStr">
        <is>
          <t>Cycle 60-90j</t>
        </is>
      </c>
    </row>
    <row r="7">
      <c r="A7" s="2" t="inlineStr">
        <is>
          <t>Deal signé</t>
        </is>
      </c>
      <c r="B7" s="2" t="n">
        <v>14</v>
      </c>
      <c r="C7" s="2">
        <f>B7/B6</f>
        <v/>
      </c>
      <c r="D7" s="2" t="inlineStr">
        <is>
          <t>Ticket moyen 12k EUR</t>
        </is>
      </c>
    </row>
    <row r="8">
      <c r="A8" t="inlineStr">
        <is>
          <t>Revenu généré (EUR)</t>
        </is>
      </c>
      <c r="B8" t="n">
        <v>168000</v>
      </c>
      <c r="C8" t="inlineStr"/>
      <c r="D8" t="inlineStr">
        <is>
          <t>B7 * ticket moyen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2026-06-04T10:25:58Z</dcterms:created>
  <dcterms:modified xmlns:dcterms="http://purl.org/dc/terms/" xmlns:xsi="http://www.w3.org/2001/XMLSchema-instance" xsi:type="dcterms:W3CDTF">2026-06-04T10:25:58Z</dcterms:modified>
</cp:coreProperties>
</file>