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lanning production" sheetId="1" state="visible" r:id="rId1"/>
    <sheet xmlns:r="http://schemas.openxmlformats.org/officeDocument/2006/relationships" name="Budget promo 12 mois" sheetId="2" state="visible" r:id="rId2"/>
    <sheet xmlns:r="http://schemas.openxmlformats.org/officeDocument/2006/relationships" name="5 profils benchmark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4">
    <fill>
      <patternFill/>
    </fill>
    <fill>
      <patternFill patternType="gray125"/>
    </fill>
    <fill>
      <patternFill patternType="solid">
        <fgColor rgb="00FFE5D9"/>
        <bgColor rgb="00FFE5D9"/>
      </patternFill>
    </fill>
    <fill>
      <patternFill patternType="solid">
        <fgColor rgb="00FFF7F2"/>
        <bgColor rgb="00FFF7F2"/>
      </patternFill>
    </fill>
  </fills>
  <borders count="2">
    <border>
      <left/>
      <right/>
      <top/>
      <bottom/>
      <diagonal/>
    </border>
    <border>
      <left style="thin">
        <color rgb="00E5C9B8"/>
      </left>
      <right style="thin">
        <color rgb="00E5C9B8"/>
      </right>
      <top style="thin">
        <color rgb="00E5C9B8"/>
      </top>
      <bottom style="thin">
        <color rgb="00E5C9B8"/>
      </bottom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2" borderId="1" applyAlignment="1" pivotButton="0" quotePrefix="0" xfId="0">
      <alignment vertical="center" wrapText="1"/>
    </xf>
    <xf numFmtId="0" fontId="0" fillId="3" borderId="0" pivotButton="0" quotePrefix="0" xfId="0"/>
    <xf numFmtId="0" fontId="1" fillId="2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38" customWidth="1" min="1" max="1"/>
    <col width="22" customWidth="1" min="2" max="2"/>
    <col width="14" customWidth="1" min="3" max="3"/>
    <col width="14" customWidth="1" min="4" max="4"/>
    <col width="14" customWidth="1" min="5" max="5"/>
    <col width="42" customWidth="1" min="6" max="6"/>
    <col width="18" customWidth="1" min="7" max="7"/>
    <col width="14" customWidth="1" min="8" max="8"/>
  </cols>
  <sheetData>
    <row r="1">
      <c r="A1" s="1" t="inlineStr">
        <is>
          <t>Étape</t>
        </is>
      </c>
      <c r="B1" s="1" t="inlineStr">
        <is>
          <t>Owner</t>
        </is>
      </c>
      <c r="C1" s="1" t="inlineStr">
        <is>
          <t>Durée (jours)</t>
        </is>
      </c>
      <c r="D1" s="1" t="inlineStr">
        <is>
          <t>Date début</t>
        </is>
      </c>
      <c r="E1" s="1" t="inlineStr">
        <is>
          <t>Date fin</t>
        </is>
      </c>
      <c r="F1" s="1" t="inlineStr">
        <is>
          <t>Livrable</t>
        </is>
      </c>
      <c r="G1" s="1" t="inlineStr">
        <is>
          <t>Coût estimé (EUR)</t>
        </is>
      </c>
      <c r="H1" s="1" t="inlineStr">
        <is>
          <t>Statut</t>
        </is>
      </c>
    </row>
    <row r="2">
      <c r="A2" t="inlineStr">
        <is>
          <t>Cadrage et choix d'angle</t>
        </is>
      </c>
      <c r="B2" t="inlineStr">
        <is>
          <t>Content lead</t>
        </is>
      </c>
      <c r="C2" t="n">
        <v>3</v>
      </c>
      <c r="D2">
        <f>TODAY()</f>
        <v/>
      </c>
      <c r="E2">
        <f>D2+C2</f>
        <v/>
      </c>
      <c r="F2" t="inlineStr">
        <is>
          <t>Brief 2 pages + angle propriétaire</t>
        </is>
      </c>
      <c r="G2" t="n">
        <v>800</v>
      </c>
      <c r="H2" t="inlineStr">
        <is>
          <t>À faire</t>
        </is>
      </c>
    </row>
    <row r="3">
      <c r="A3" s="2" t="inlineStr">
        <is>
          <t>Recherche et collecte de data</t>
        </is>
      </c>
      <c r="B3" s="2" t="inlineStr">
        <is>
          <t>Analyste</t>
        </is>
      </c>
      <c r="C3" s="2" t="n">
        <v>8</v>
      </c>
      <c r="D3" s="2">
        <f>E2</f>
        <v/>
      </c>
      <c r="E3" s="2">
        <f>D3+C3</f>
        <v/>
      </c>
      <c r="F3" s="2" t="inlineStr">
        <is>
          <t>Tableur sources + 30 chiffres</t>
        </is>
      </c>
      <c r="G3" s="2" t="n">
        <v>1800</v>
      </c>
      <c r="H3" s="2" t="inlineStr">
        <is>
          <t>À faire</t>
        </is>
      </c>
    </row>
    <row r="4">
      <c r="A4" t="inlineStr">
        <is>
          <t>Étude originale (sondage / interviews)</t>
        </is>
      </c>
      <c r="B4" t="inlineStr">
        <is>
          <t>Content + Ops</t>
        </is>
      </c>
      <c r="C4" t="n">
        <v>12</v>
      </c>
      <c r="D4">
        <f>E3</f>
        <v/>
      </c>
      <c r="E4">
        <f>D4+C4</f>
        <v/>
      </c>
      <c r="F4" t="inlineStr">
        <is>
          <t>Sondage 200 répondants OU 12 itw</t>
        </is>
      </c>
      <c r="G4" t="n">
        <v>4500</v>
      </c>
      <c r="H4" t="inlineStr">
        <is>
          <t>À faire</t>
        </is>
      </c>
    </row>
    <row r="5">
      <c r="A5" s="2" t="inlineStr">
        <is>
          <t>Rédaction v1</t>
        </is>
      </c>
      <c r="B5" s="2" t="inlineStr">
        <is>
          <t>Pige + Content lead</t>
        </is>
      </c>
      <c r="C5" s="2" t="n">
        <v>14</v>
      </c>
      <c r="D5" s="2">
        <f>E4</f>
        <v/>
      </c>
      <c r="E5" s="2">
        <f>D5+C5</f>
        <v/>
      </c>
      <c r="F5" s="2" t="inlineStr">
        <is>
          <t>Manuscrit 30 pages</t>
        </is>
      </c>
      <c r="G5" s="2" t="n">
        <v>5500</v>
      </c>
      <c r="H5" s="2" t="inlineStr">
        <is>
          <t>À faire</t>
        </is>
      </c>
    </row>
    <row r="6">
      <c r="A6" t="inlineStr">
        <is>
          <t>Revue interne (direction, expert métier)</t>
        </is>
      </c>
      <c r="B6" t="inlineStr">
        <is>
          <t>Direction</t>
        </is>
      </c>
      <c r="C6" t="n">
        <v>4</v>
      </c>
      <c r="D6">
        <f>E5</f>
        <v/>
      </c>
      <c r="E6">
        <f>D6+C6</f>
        <v/>
      </c>
      <c r="F6" t="inlineStr">
        <is>
          <t>Manuscrit v2 annoté</t>
        </is>
      </c>
      <c r="G6" t="n">
        <v>0</v>
      </c>
      <c r="H6" t="inlineStr">
        <is>
          <t>À faire</t>
        </is>
      </c>
    </row>
    <row r="7">
      <c r="A7" s="2" t="inlineStr">
        <is>
          <t>Design + mise en page</t>
        </is>
      </c>
      <c r="B7" s="2" t="inlineStr">
        <is>
          <t>Designer</t>
        </is>
      </c>
      <c r="C7" s="2" t="n">
        <v>8</v>
      </c>
      <c r="D7" s="2">
        <f>E6</f>
        <v/>
      </c>
      <c r="E7" s="2">
        <f>D7+C7</f>
        <v/>
      </c>
      <c r="F7" s="2" t="inlineStr">
        <is>
          <t>PDF maquetté 30 pages</t>
        </is>
      </c>
      <c r="G7" s="2" t="n">
        <v>4200</v>
      </c>
      <c r="H7" s="2" t="inlineStr">
        <is>
          <t>À faire</t>
        </is>
      </c>
    </row>
    <row r="8">
      <c r="A8" t="inlineStr">
        <is>
          <t>Dataviz et infographies</t>
        </is>
      </c>
      <c r="B8" t="inlineStr">
        <is>
          <t>Designer data</t>
        </is>
      </c>
      <c r="C8" t="n">
        <v>4</v>
      </c>
      <c r="D8">
        <f>E7</f>
        <v/>
      </c>
      <c r="E8">
        <f>D8+C8</f>
        <v/>
      </c>
      <c r="F8" t="inlineStr">
        <is>
          <t>8 dataviz, 2 infographies</t>
        </is>
      </c>
      <c r="G8" t="n">
        <v>1500</v>
      </c>
      <c r="H8" t="inlineStr">
        <is>
          <t>À faire</t>
        </is>
      </c>
    </row>
    <row r="9">
      <c r="A9" s="2" t="inlineStr">
        <is>
          <t>Légal et compliance</t>
        </is>
      </c>
      <c r="B9" s="2" t="inlineStr">
        <is>
          <t>Legal</t>
        </is>
      </c>
      <c r="C9" s="2" t="n">
        <v>2</v>
      </c>
      <c r="D9" s="2">
        <f>E8</f>
        <v/>
      </c>
      <c r="E9" s="2">
        <f>D9+C9</f>
        <v/>
      </c>
      <c r="F9" s="2" t="inlineStr">
        <is>
          <t>Validation citations + RGPD landing</t>
        </is>
      </c>
      <c r="G9" s="2" t="n">
        <v>600</v>
      </c>
      <c r="H9" s="2" t="inlineStr">
        <is>
          <t>À faire</t>
        </is>
      </c>
    </row>
    <row r="10">
      <c r="A10" t="inlineStr">
        <is>
          <t>Landing page de téléchargement</t>
        </is>
      </c>
      <c r="B10" t="inlineStr">
        <is>
          <t>Growth + Dev</t>
        </is>
      </c>
      <c r="C10" t="n">
        <v>4</v>
      </c>
      <c r="D10">
        <f>E9</f>
        <v/>
      </c>
      <c r="E10">
        <f>D10+C10</f>
        <v/>
      </c>
      <c r="F10" t="inlineStr">
        <is>
          <t>LP RGPD-compliant + formulaire 4 champs</t>
        </is>
      </c>
      <c r="G10" t="n">
        <v>1200</v>
      </c>
      <c r="H10" t="inlineStr">
        <is>
          <t>À faire</t>
        </is>
      </c>
    </row>
    <row r="11">
      <c r="A11" s="2" t="inlineStr">
        <is>
          <t>Séquence email post-download (5 emails)</t>
        </is>
      </c>
      <c r="B11" s="2" t="inlineStr">
        <is>
          <t>Lifecycle</t>
        </is>
      </c>
      <c r="C11" s="2" t="n">
        <v>3</v>
      </c>
      <c r="D11" s="2">
        <f>E10</f>
        <v/>
      </c>
      <c r="E11" s="2">
        <f>D11+C11</f>
        <v/>
      </c>
      <c r="F11" s="2" t="inlineStr">
        <is>
          <t>5 templates emails</t>
        </is>
      </c>
      <c r="G11" s="2" t="n">
        <v>800</v>
      </c>
      <c r="H11" s="2" t="inlineStr">
        <is>
          <t>À faire</t>
        </is>
      </c>
    </row>
    <row r="12">
      <c r="A12" t="inlineStr">
        <is>
          <t>Brief promo (ads, partenaires, emails)</t>
        </is>
      </c>
      <c r="B12" t="inlineStr">
        <is>
          <t>Growth</t>
        </is>
      </c>
      <c r="C12" t="n">
        <v>2</v>
      </c>
      <c r="D12">
        <f>E11</f>
        <v/>
      </c>
      <c r="E12">
        <f>D12+C12</f>
        <v/>
      </c>
      <c r="F12" t="inlineStr">
        <is>
          <t>Calendrier promo 12 semaines</t>
        </is>
      </c>
      <c r="G12" t="n">
        <v>600</v>
      </c>
      <c r="H12" t="inlineStr">
        <is>
          <t>À faire</t>
        </is>
      </c>
    </row>
    <row r="13">
      <c r="A13" s="2" t="inlineStr">
        <is>
          <t>Lancement + suivi</t>
        </is>
      </c>
      <c r="B13" s="2" t="inlineStr">
        <is>
          <t>Growth lead</t>
        </is>
      </c>
      <c r="C13" s="2" t="n">
        <v>1</v>
      </c>
      <c r="D13" s="2">
        <f>E12</f>
        <v/>
      </c>
      <c r="E13" s="2">
        <f>D13+C13</f>
        <v/>
      </c>
      <c r="F13" s="2" t="inlineStr">
        <is>
          <t>Dashboard KPI</t>
        </is>
      </c>
      <c r="G13" s="2" t="n">
        <v>300</v>
      </c>
      <c r="H13" s="2" t="inlineStr">
        <is>
          <t>À faire</t>
        </is>
      </c>
    </row>
    <row r="14">
      <c r="A14" s="3" t="inlineStr">
        <is>
          <t>TOTAL</t>
        </is>
      </c>
      <c r="B14" s="3" t="inlineStr"/>
      <c r="C14" s="3">
        <f>SUM(C2:C13)</f>
        <v/>
      </c>
      <c r="D14" s="3" t="inlineStr"/>
      <c r="E14" s="3" t="inlineStr"/>
      <c r="F14" s="3" t="inlineStr"/>
      <c r="G14" s="3">
        <f>SUM(G2:G13)</f>
        <v/>
      </c>
      <c r="H14" s="3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0"/>
  <sheetViews>
    <sheetView workbookViewId="0">
      <selection activeCell="A1" sqref="A1"/>
    </sheetView>
  </sheetViews>
  <sheetFormatPr baseColWidth="8" defaultRowHeight="15"/>
  <cols>
    <col width="34" customWidth="1" min="1" max="1"/>
    <col width="16" customWidth="1" min="2" max="2"/>
    <col width="22" customWidth="1" min="3" max="3"/>
    <col width="18" customWidth="1" min="4" max="4"/>
    <col width="22" customWidth="1" min="5" max="5"/>
  </cols>
  <sheetData>
    <row r="1">
      <c r="A1" s="1" t="inlineStr">
        <is>
          <t>Levier</t>
        </is>
      </c>
      <c r="B1" s="1" t="inlineStr">
        <is>
          <t>Part budget %</t>
        </is>
      </c>
      <c r="C1" s="1" t="inlineStr">
        <is>
          <t>Budget mensuel (EUR)</t>
        </is>
      </c>
      <c r="D1" s="1" t="inlineStr">
        <is>
          <t>CPL estimé (EUR)</t>
        </is>
      </c>
      <c r="E1" s="1" t="inlineStr">
        <is>
          <t>Leads attendus / mois</t>
        </is>
      </c>
    </row>
    <row r="2">
      <c r="A2" t="inlineStr">
        <is>
          <t>LinkedIn Ads sponsorisation</t>
        </is>
      </c>
      <c r="B2" t="n">
        <v>0.35</v>
      </c>
      <c r="C2" t="n">
        <v>2625</v>
      </c>
      <c r="D2" t="n">
        <v>90</v>
      </c>
      <c r="E2">
        <f>C2/D2</f>
        <v/>
      </c>
    </row>
    <row r="3">
      <c r="A3" s="2" t="inlineStr">
        <is>
          <t>LinkedIn Ads ABM C-suite</t>
        </is>
      </c>
      <c r="B3" s="2" t="n">
        <v>0.12</v>
      </c>
      <c r="C3" s="2" t="n">
        <v>900</v>
      </c>
      <c r="D3" s="2" t="n">
        <v>200</v>
      </c>
      <c r="E3" s="2">
        <f>C3/D3</f>
        <v/>
      </c>
    </row>
    <row r="4">
      <c r="A4" t="inlineStr">
        <is>
          <t>Google Ads intent fort</t>
        </is>
      </c>
      <c r="B4" t="n">
        <v>0.15</v>
      </c>
      <c r="C4" t="n">
        <v>1125</v>
      </c>
      <c r="D4" t="n">
        <v>22</v>
      </c>
      <c r="E4">
        <f>C4/D4</f>
        <v/>
      </c>
    </row>
    <row r="5">
      <c r="A5" s="2" t="inlineStr">
        <is>
          <t>Emailing partenaires</t>
        </is>
      </c>
      <c r="B5" s="2" t="n">
        <v>0.1</v>
      </c>
      <c r="C5" s="2" t="n">
        <v>750</v>
      </c>
      <c r="D5" s="2" t="n">
        <v>8</v>
      </c>
      <c r="E5" s="2">
        <f>C5/D5</f>
        <v/>
      </c>
    </row>
    <row r="6">
      <c r="A6" t="inlineStr">
        <is>
          <t>Webinaires partenaires</t>
        </is>
      </c>
      <c r="B6" t="n">
        <v>0.08</v>
      </c>
      <c r="C6" t="n">
        <v>600</v>
      </c>
      <c r="D6" t="n">
        <v>15</v>
      </c>
      <c r="E6">
        <f>C6/D6</f>
        <v/>
      </c>
    </row>
    <row r="7">
      <c r="A7" s="2" t="inlineStr">
        <is>
          <t>Relations presse</t>
        </is>
      </c>
      <c r="B7" s="2" t="n">
        <v>0.07000000000000001</v>
      </c>
      <c r="C7" s="2" t="n">
        <v>525</v>
      </c>
      <c r="D7" s="2" t="n">
        <v>35</v>
      </c>
      <c r="E7" s="2">
        <f>C7/D7</f>
        <v/>
      </c>
    </row>
    <row r="8">
      <c r="A8" t="inlineStr">
        <is>
          <t>Newsletter propriétaire</t>
        </is>
      </c>
      <c r="B8" t="n">
        <v>0.07000000000000001</v>
      </c>
      <c r="C8" t="n">
        <v>525</v>
      </c>
      <c r="D8" t="n">
        <v>5</v>
      </c>
      <c r="E8">
        <f>C8/D8</f>
        <v/>
      </c>
    </row>
    <row r="9">
      <c r="A9" s="2" t="inlineStr">
        <is>
          <t>Communauté Slack/Discord</t>
        </is>
      </c>
      <c r="B9" s="2" t="n">
        <v>0.06</v>
      </c>
      <c r="C9" s="2" t="n">
        <v>450</v>
      </c>
      <c r="D9" s="2" t="n">
        <v>7</v>
      </c>
      <c r="E9" s="2">
        <f>C9/D9</f>
        <v/>
      </c>
    </row>
    <row r="10">
      <c r="A10" s="3" t="inlineStr">
        <is>
          <t>TOTAL</t>
        </is>
      </c>
      <c r="B10" s="3">
        <f>SUM(B2:B9)</f>
        <v/>
      </c>
      <c r="C10" s="3">
        <f>SUM(C2:C9)</f>
        <v/>
      </c>
      <c r="D10" s="3" t="inlineStr"/>
      <c r="E10" s="3">
        <f>SUM(E2:E9)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6"/>
  <sheetViews>
    <sheetView workbookViewId="0">
      <selection activeCell="A1" sqref="A1"/>
    </sheetView>
  </sheetViews>
  <sheetFormatPr baseColWidth="8" defaultRowHeight="15"/>
  <cols>
    <col width="16" customWidth="1" min="1" max="1"/>
    <col width="42" customWidth="1" min="2" max="2"/>
    <col width="22" customWidth="1" min="3" max="3"/>
    <col width="22" customWidth="1" min="4" max="4"/>
    <col width="22" customWidth="1" min="5" max="5"/>
    <col width="22" customWidth="1" min="6" max="6"/>
    <col width="30" customWidth="1" min="7" max="7"/>
  </cols>
  <sheetData>
    <row r="1">
      <c r="A1" s="1" t="inlineStr">
        <is>
          <t>Profil</t>
        </is>
      </c>
      <c r="B1" s="1" t="inlineStr">
        <is>
          <t>Format</t>
        </is>
      </c>
      <c r="C1" s="1" t="inlineStr">
        <is>
          <t>Coût production min (EUR)</t>
        </is>
      </c>
      <c r="D1" s="1" t="inlineStr">
        <is>
          <t>Coût production max (EUR)</t>
        </is>
      </c>
      <c r="E1" s="1" t="inlineStr">
        <is>
          <t>Budget promo min (EUR)</t>
        </is>
      </c>
      <c r="F1" s="1" t="inlineStr">
        <is>
          <t>Budget promo max (EUR)</t>
        </is>
      </c>
      <c r="G1" s="1" t="inlineStr">
        <is>
          <t>Levier clé</t>
        </is>
      </c>
    </row>
    <row r="2">
      <c r="A2" t="inlineStr">
        <is>
          <t>SaaS RH</t>
        </is>
      </c>
      <c r="B2" t="inlineStr">
        <is>
          <t>PDF 40-60 pages + templates juridiques</t>
        </is>
      </c>
      <c r="C2" t="n">
        <v>12000</v>
      </c>
      <c r="D2" t="n">
        <v>16000</v>
      </c>
      <c r="E2" t="n">
        <v>13000</v>
      </c>
      <c r="F2" t="n">
        <v>20000</v>
      </c>
      <c r="G2" t="inlineStr">
        <is>
          <t>Templates téléchargeables</t>
        </is>
      </c>
    </row>
    <row r="3">
      <c r="A3" s="2" t="inlineStr">
        <is>
          <t>FinTech</t>
        </is>
      </c>
      <c r="B3" s="2" t="inlineStr">
        <is>
          <t>Étude originale 50-70 pages</t>
        </is>
      </c>
      <c r="C3" s="2" t="n">
        <v>15000</v>
      </c>
      <c r="D3" s="2" t="n">
        <v>20000</v>
      </c>
      <c r="E3" s="2" t="n">
        <v>18000</v>
      </c>
      <c r="F3" s="2" t="n">
        <v>23000</v>
      </c>
      <c r="G3" s="2" t="inlineStr">
        <is>
          <t>Étude originale DAF</t>
        </is>
      </c>
    </row>
    <row r="4">
      <c r="A4" t="inlineStr">
        <is>
          <t>MarTech</t>
        </is>
      </c>
      <c r="B4" t="inlineStr">
        <is>
          <t>Asset visuel 30-45 pages + cas</t>
        </is>
      </c>
      <c r="C4" t="n">
        <v>8000</v>
      </c>
      <c r="D4" t="n">
        <v>12000</v>
      </c>
      <c r="E4" t="n">
        <v>10000</v>
      </c>
      <c r="F4" t="n">
        <v>14000</v>
      </c>
      <c r="G4" t="inlineStr">
        <is>
          <t>Cas visuels</t>
        </is>
      </c>
    </row>
    <row r="5">
      <c r="A5" s="2" t="inlineStr">
        <is>
          <t>EdTech</t>
        </is>
      </c>
      <c r="B5" s="2" t="inlineStr">
        <is>
          <t>PDF 25-40 pages + tableurs</t>
        </is>
      </c>
      <c r="C5" s="2" t="n">
        <v>9000</v>
      </c>
      <c r="D5" s="2" t="n">
        <v>13000</v>
      </c>
      <c r="E5" s="2" t="n">
        <v>12000</v>
      </c>
      <c r="F5" s="2" t="n">
        <v>15000</v>
      </c>
      <c r="G5" s="2" t="inlineStr">
        <is>
          <t>Tableurs téléchargeables</t>
        </is>
      </c>
    </row>
    <row r="6">
      <c r="A6" t="inlineStr">
        <is>
          <t>LogTech</t>
        </is>
      </c>
      <c r="B6" t="inlineStr">
        <is>
          <t>Benchmark visuel 25-35 pages + infographies</t>
        </is>
      </c>
      <c r="C6" t="n">
        <v>5000</v>
      </c>
      <c r="D6" t="n">
        <v>7000</v>
      </c>
      <c r="E6" t="n">
        <v>8000</v>
      </c>
      <c r="F6" t="n">
        <v>12000</v>
      </c>
      <c r="G6" t="inlineStr">
        <is>
          <t>Benchmark sectoriel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2026-06-04T10:25:58Z</dcterms:created>
  <dcterms:modified xmlns:dcterms="http://purl.org/dc/terms/" xmlns:xsi="http://www.w3.org/2001/XMLSchema-instance" xsi:type="dcterms:W3CDTF">2026-06-04T10:25:58Z</dcterms:modified>
</cp:coreProperties>
</file>