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ypothèses" sheetId="1" state="visible" r:id="rId1"/>
    <sheet xmlns:r="http://schemas.openxmlformats.org/officeDocument/2006/relationships" name="Plan éditorial" sheetId="2" state="visible" r:id="rId2"/>
    <sheet xmlns:r="http://schemas.openxmlformats.org/officeDocument/2006/relationships" name="Modèle financier 24m" sheetId="3" state="visible" r:id="rId3"/>
    <sheet xmlns:r="http://schemas.openxmlformats.org/officeDocument/2006/relationships" name="Croissanc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4">
    <fill>
      <patternFill/>
    </fill>
    <fill>
      <patternFill patternType="gray125"/>
    </fill>
    <fill>
      <patternFill patternType="solid">
        <fgColor rgb="00FFE5D9"/>
        <bgColor rgb="00FFE5D9"/>
      </patternFill>
    </fill>
    <fill>
      <patternFill patternType="solid">
        <fgColor rgb="00FFF7F2"/>
        <bgColor rgb="00FFF7F2"/>
      </patternFill>
    </fill>
  </fills>
  <borders count="2">
    <border>
      <left/>
      <right/>
      <top/>
      <bottom/>
      <diagonal/>
    </border>
    <border>
      <left style="thin">
        <color rgb="00E5C9B8"/>
      </left>
      <right style="thin">
        <color rgb="00E5C9B8"/>
      </right>
      <top style="thin">
        <color rgb="00E5C9B8"/>
      </top>
      <bottom style="thin">
        <color rgb="00E5C9B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0" fillId="3" borderId="0" pivotButton="0" quotePrefix="0" xfId="0"/>
    <xf numFmtId="0" fontId="1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50" customWidth="1" min="3" max="3"/>
  </cols>
  <sheetData>
    <row r="1">
      <c r="A1" s="1" t="inlineStr">
        <is>
          <t>Paramètre</t>
        </is>
      </c>
      <c r="B1" s="1" t="inlineStr">
        <is>
          <t>Valeur</t>
        </is>
      </c>
      <c r="C1" s="1" t="inlineStr">
        <is>
          <t>Notes</t>
        </is>
      </c>
    </row>
    <row r="2">
      <c r="A2" t="inlineStr">
        <is>
          <t>Niche</t>
        </is>
      </c>
      <c r="B2" t="inlineStr">
        <is>
          <t>Logiciels métier verticaux</t>
        </is>
      </c>
      <c r="C2" t="inlineStr">
        <is>
          <t>B2B SaaS, hors marketing/RH</t>
        </is>
      </c>
    </row>
    <row r="3">
      <c r="A3" s="2" t="inlineStr">
        <is>
          <t>Nombre de programmes affiliés ciblés</t>
        </is>
      </c>
      <c r="B3" s="2" t="n">
        <v>12</v>
      </c>
      <c r="C3" s="2" t="inlineStr">
        <is>
          <t>Cible 8-15 programmes la 1ʳᵉ année</t>
        </is>
      </c>
    </row>
    <row r="4">
      <c r="A4" t="inlineStr">
        <is>
          <t>Commission moyenne par lead (EUR)</t>
        </is>
      </c>
      <c r="B4" t="n">
        <v>35</v>
      </c>
      <c r="C4" t="inlineStr">
        <is>
          <t>Moyenne pondérée des programmes</t>
        </is>
      </c>
    </row>
    <row r="5">
      <c r="A5" s="2" t="inlineStr">
        <is>
          <t>Taux de transformation clic→lead</t>
        </is>
      </c>
      <c r="B5" s="2" t="n">
        <v>0.035</v>
      </c>
      <c r="C5" s="2" t="inlineStr">
        <is>
          <t>3,5 % (médiane LFDN sample)</t>
        </is>
      </c>
    </row>
    <row r="6">
      <c r="A6" t="inlineStr">
        <is>
          <t>eRPM cible mois 24 (EUR / 1000 visites)</t>
        </is>
      </c>
      <c r="B6" t="n">
        <v>60</v>
      </c>
      <c r="C6" t="inlineStr">
        <is>
          <t>Top quartile sur niche verticale</t>
        </is>
      </c>
    </row>
    <row r="7">
      <c r="A7" s="2" t="inlineStr">
        <is>
          <t>Articles publiés par mois</t>
        </is>
      </c>
      <c r="B7" s="2" t="n">
        <v>6</v>
      </c>
      <c r="C7" s="2" t="inlineStr">
        <is>
          <t>Rythme soutenable 1 rédacteur</t>
        </is>
      </c>
    </row>
    <row r="8">
      <c r="A8" t="inlineStr">
        <is>
          <t>Coût rédaction par article (EUR)</t>
        </is>
      </c>
      <c r="B8" t="n">
        <v>90</v>
      </c>
      <c r="C8" t="inlineStr">
        <is>
          <t>Pige + relecture LFDN</t>
        </is>
      </c>
    </row>
    <row r="9">
      <c r="A9" s="2" t="inlineStr">
        <is>
          <t>Backlinks visés / mois</t>
        </is>
      </c>
      <c r="B9" s="2" t="n">
        <v>4</v>
      </c>
      <c r="C9" s="2" t="inlineStr">
        <is>
          <t>Échanges + guest posting</t>
        </is>
      </c>
    </row>
    <row r="10">
      <c r="A10" t="inlineStr">
        <is>
          <t>Mois cible point mort</t>
        </is>
      </c>
      <c r="B10" t="n">
        <v>13</v>
      </c>
      <c r="C10" t="inlineStr">
        <is>
          <t>M11-14 sur sample LFDN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8" customWidth="1" min="1" max="1"/>
    <col width="16" customWidth="1" min="2" max="2"/>
    <col width="16" customWidth="1" min="3" max="3"/>
    <col width="50" customWidth="1" min="4" max="4"/>
    <col width="22" customWidth="1" min="5" max="5"/>
    <col width="38" customWidth="1" min="6" max="6"/>
  </cols>
  <sheetData>
    <row r="1">
      <c r="A1" s="1" t="inlineStr">
        <is>
          <t>Mois</t>
        </is>
      </c>
      <c r="B1" s="1" t="inlineStr">
        <is>
          <t>Articles publiés</t>
        </is>
      </c>
      <c r="C1" s="1" t="inlineStr">
        <is>
          <t>Cumul articles</t>
        </is>
      </c>
      <c r="D1" s="1" t="inlineStr">
        <is>
          <t>Mots-clés cibles</t>
        </is>
      </c>
      <c r="E1" s="1" t="inlineStr">
        <is>
          <t>Volume cumulé recherches</t>
        </is>
      </c>
      <c r="F1" s="1" t="inlineStr">
        <is>
          <t>Notes</t>
        </is>
      </c>
    </row>
    <row r="2">
      <c r="A2" t="inlineStr">
        <is>
          <t>M1</t>
        </is>
      </c>
      <c r="B2" t="n">
        <v>6</v>
      </c>
      <c r="C2" t="n">
        <v>6</v>
      </c>
      <c r="D2" t="inlineStr">
        <is>
          <t>meilleur logiciel crm 2026</t>
        </is>
      </c>
      <c r="E2" t="n">
        <v>1680</v>
      </c>
      <c r="F2" t="inlineStr">
        <is>
          <t>Articles produits</t>
        </is>
      </c>
    </row>
    <row r="3">
      <c r="A3" s="2" t="inlineStr">
        <is>
          <t>M2</t>
        </is>
      </c>
      <c r="B3" s="2" t="n">
        <v>6</v>
      </c>
      <c r="C3" s="2" t="n">
        <v>12</v>
      </c>
      <c r="D3" s="2" t="inlineStr">
        <is>
          <t>meilleur logiciel rgpd 2026</t>
        </is>
      </c>
      <c r="E3" s="2" t="n">
        <v>3360</v>
      </c>
      <c r="F3" s="2" t="inlineStr">
        <is>
          <t>Articles produits</t>
        </is>
      </c>
    </row>
    <row r="4">
      <c r="A4" t="inlineStr">
        <is>
          <t>M3</t>
        </is>
      </c>
      <c r="B4" t="n">
        <v>6</v>
      </c>
      <c r="C4" t="n">
        <v>18</v>
      </c>
      <c r="D4" t="inlineStr">
        <is>
          <t>meilleur logiciel paie 2026</t>
        </is>
      </c>
      <c r="E4" t="n">
        <v>5040</v>
      </c>
      <c r="F4" t="inlineStr">
        <is>
          <t>Cluster vertical + 1 page parent</t>
        </is>
      </c>
    </row>
    <row r="5">
      <c r="A5" s="2" t="inlineStr">
        <is>
          <t>M4</t>
        </is>
      </c>
      <c r="B5" s="2" t="n">
        <v>6</v>
      </c>
      <c r="C5" s="2" t="n">
        <v>24</v>
      </c>
      <c r="D5" s="2" t="inlineStr">
        <is>
          <t>meilleur logiciel planning 2026</t>
        </is>
      </c>
      <c r="E5" s="2" t="n">
        <v>6720</v>
      </c>
      <c r="F5" s="2" t="inlineStr">
        <is>
          <t>Articles produits</t>
        </is>
      </c>
    </row>
    <row r="6">
      <c r="A6" t="inlineStr">
        <is>
          <t>M5</t>
        </is>
      </c>
      <c r="B6" t="n">
        <v>6</v>
      </c>
      <c r="C6" t="n">
        <v>30</v>
      </c>
      <c r="D6" t="inlineStr">
        <is>
          <t>meilleur logiciel devis 2026</t>
        </is>
      </c>
      <c r="E6" t="n">
        <v>8400</v>
      </c>
      <c r="F6" t="inlineStr">
        <is>
          <t>Articles produits</t>
        </is>
      </c>
    </row>
    <row r="7">
      <c r="A7" s="2" t="inlineStr">
        <is>
          <t>M6</t>
        </is>
      </c>
      <c r="B7" s="2" t="n">
        <v>6</v>
      </c>
      <c r="C7" s="2" t="n">
        <v>36</v>
      </c>
      <c r="D7" s="2" t="inlineStr">
        <is>
          <t>meilleur logiciel gestion 2026</t>
        </is>
      </c>
      <c r="E7" s="2" t="n">
        <v>10080</v>
      </c>
      <c r="F7" s="2" t="inlineStr">
        <is>
          <t>Cluster vertical + 1 page parent</t>
        </is>
      </c>
    </row>
    <row r="8">
      <c r="A8" t="inlineStr">
        <is>
          <t>M7</t>
        </is>
      </c>
      <c r="B8" t="n">
        <v>6</v>
      </c>
      <c r="C8" t="n">
        <v>42</v>
      </c>
      <c r="D8" t="inlineStr">
        <is>
          <t>meilleur logiciel crm 2026</t>
        </is>
      </c>
      <c r="E8" t="n">
        <v>11760</v>
      </c>
      <c r="F8" t="inlineStr">
        <is>
          <t>Articles produits</t>
        </is>
      </c>
    </row>
    <row r="9">
      <c r="A9" s="2" t="inlineStr">
        <is>
          <t>M8</t>
        </is>
      </c>
      <c r="B9" s="2" t="n">
        <v>6</v>
      </c>
      <c r="C9" s="2" t="n">
        <v>48</v>
      </c>
      <c r="D9" s="2" t="inlineStr">
        <is>
          <t>meilleur logiciel rgpd 2026</t>
        </is>
      </c>
      <c r="E9" s="2" t="n">
        <v>13440</v>
      </c>
      <c r="F9" s="2" t="inlineStr">
        <is>
          <t>Articles produits</t>
        </is>
      </c>
    </row>
    <row r="10">
      <c r="A10" t="inlineStr">
        <is>
          <t>M9</t>
        </is>
      </c>
      <c r="B10" t="n">
        <v>6</v>
      </c>
      <c r="C10" t="n">
        <v>54</v>
      </c>
      <c r="D10" t="inlineStr">
        <is>
          <t>meilleur logiciel paie 2026</t>
        </is>
      </c>
      <c r="E10" t="n">
        <v>15120</v>
      </c>
      <c r="F10" t="inlineStr">
        <is>
          <t>Cluster vertical + 1 page parent</t>
        </is>
      </c>
    </row>
    <row r="11">
      <c r="A11" s="2" t="inlineStr">
        <is>
          <t>M10</t>
        </is>
      </c>
      <c r="B11" s="2" t="n">
        <v>6</v>
      </c>
      <c r="C11" s="2" t="n">
        <v>60</v>
      </c>
      <c r="D11" s="2" t="inlineStr">
        <is>
          <t>meilleur logiciel planning 2026</t>
        </is>
      </c>
      <c r="E11" s="2" t="n">
        <v>16800</v>
      </c>
      <c r="F11" s="2" t="inlineStr">
        <is>
          <t>Articles produits</t>
        </is>
      </c>
    </row>
    <row r="12">
      <c r="A12" t="inlineStr">
        <is>
          <t>M11</t>
        </is>
      </c>
      <c r="B12" t="n">
        <v>6</v>
      </c>
      <c r="C12" t="n">
        <v>66</v>
      </c>
      <c r="D12" t="inlineStr">
        <is>
          <t>meilleur logiciel devis 2026</t>
        </is>
      </c>
      <c r="E12" t="n">
        <v>18480</v>
      </c>
      <c r="F12" t="inlineStr">
        <is>
          <t>Articles produits</t>
        </is>
      </c>
    </row>
    <row r="13">
      <c r="A13" s="2" t="inlineStr">
        <is>
          <t>M12</t>
        </is>
      </c>
      <c r="B13" s="2" t="n">
        <v>6</v>
      </c>
      <c r="C13" s="2" t="n">
        <v>72</v>
      </c>
      <c r="D13" s="2" t="inlineStr">
        <is>
          <t>meilleur logiciel gestion 2026</t>
        </is>
      </c>
      <c r="E13" s="2" t="n">
        <v>20160</v>
      </c>
      <c r="F13" s="2" t="inlineStr">
        <is>
          <t>Cluster vertical + 1 page parent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6"/>
  <sheetViews>
    <sheetView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14" customWidth="1" min="3" max="3"/>
    <col width="18" customWidth="1" min="4" max="4"/>
    <col width="16" customWidth="1" min="5" max="5"/>
    <col width="14" customWidth="1" min="6" max="6"/>
    <col width="16" customWidth="1" min="7" max="7"/>
    <col width="16" customWidth="1" min="8" max="8"/>
    <col width="18" customWidth="1" min="9" max="9"/>
    <col width="20" customWidth="1" min="10" max="10"/>
  </cols>
  <sheetData>
    <row r="1">
      <c r="A1" s="1" t="inlineStr">
        <is>
          <t>Mois</t>
        </is>
      </c>
      <c r="B1" s="1" t="inlineStr">
        <is>
          <t>Trafic mensuel</t>
        </is>
      </c>
      <c r="C1" s="1" t="inlineStr">
        <is>
          <t>eRPM (EUR/1000)</t>
        </is>
      </c>
      <c r="D1" s="1" t="inlineStr">
        <is>
          <t>Revenu mensuel (EUR)</t>
        </is>
      </c>
      <c r="E1" s="1" t="inlineStr">
        <is>
          <t>Coût rédaction (EUR)</t>
        </is>
      </c>
      <c r="F1" s="1" t="inlineStr">
        <is>
          <t>Coût stack (EUR)</t>
        </is>
      </c>
      <c r="G1" s="1" t="inlineStr">
        <is>
          <t>Coût backlinks (EUR)</t>
        </is>
      </c>
      <c r="H1" s="1" t="inlineStr">
        <is>
          <t>Coût total (EUR)</t>
        </is>
      </c>
      <c r="I1" s="1" t="inlineStr">
        <is>
          <t>Cash flow mois (EUR)</t>
        </is>
      </c>
      <c r="J1" s="1" t="inlineStr">
        <is>
          <t>Cash flow cumulé (EUR)</t>
        </is>
      </c>
    </row>
    <row r="2">
      <c r="A2" t="inlineStr">
        <is>
          <t>M1</t>
        </is>
      </c>
      <c r="B2" t="n">
        <v>0</v>
      </c>
      <c r="C2" t="n">
        <v>0</v>
      </c>
      <c r="D2">
        <f>B2*C2/1000</f>
        <v/>
      </c>
      <c r="E2" t="n">
        <v>540</v>
      </c>
      <c r="F2" t="n">
        <v>46</v>
      </c>
      <c r="G2" t="n">
        <v>0</v>
      </c>
      <c r="H2">
        <f>E2+F2+G2</f>
        <v/>
      </c>
      <c r="I2">
        <f>D2-H2</f>
        <v/>
      </c>
      <c r="J2">
        <f>I2</f>
        <v/>
      </c>
    </row>
    <row r="3">
      <c r="A3" s="2" t="inlineStr">
        <is>
          <t>M2</t>
        </is>
      </c>
      <c r="B3" s="2" t="n">
        <v>100</v>
      </c>
      <c r="C3" s="2" t="n">
        <v>0</v>
      </c>
      <c r="D3" s="2">
        <f>B3*C3/1000</f>
        <v/>
      </c>
      <c r="E3" s="2" t="n">
        <v>540</v>
      </c>
      <c r="F3" s="2" t="n">
        <v>46</v>
      </c>
      <c r="G3" s="2" t="n">
        <v>0</v>
      </c>
      <c r="H3" s="2">
        <f>E3+F3+G3</f>
        <v/>
      </c>
      <c r="I3" s="2">
        <f>D3-H3</f>
        <v/>
      </c>
      <c r="J3" s="2">
        <f>J2+I3</f>
        <v/>
      </c>
    </row>
    <row r="4">
      <c r="A4" t="inlineStr">
        <is>
          <t>M3</t>
        </is>
      </c>
      <c r="B4" t="n">
        <v>250</v>
      </c>
      <c r="C4" t="n">
        <v>0</v>
      </c>
      <c r="D4">
        <f>B4*C4/1000</f>
        <v/>
      </c>
      <c r="E4" t="n">
        <v>540</v>
      </c>
      <c r="F4" t="n">
        <v>46</v>
      </c>
      <c r="G4" t="n">
        <v>0</v>
      </c>
      <c r="H4">
        <f>E4+F4+G4</f>
        <v/>
      </c>
      <c r="I4">
        <f>D4-H4</f>
        <v/>
      </c>
      <c r="J4">
        <f>J3+I4</f>
        <v/>
      </c>
    </row>
    <row r="5">
      <c r="A5" s="2" t="inlineStr">
        <is>
          <t>M4</t>
        </is>
      </c>
      <c r="B5" s="2" t="n">
        <v>500</v>
      </c>
      <c r="C5" s="2" t="n">
        <v>8</v>
      </c>
      <c r="D5" s="2">
        <f>B5*C5/1000</f>
        <v/>
      </c>
      <c r="E5" s="2" t="n">
        <v>540</v>
      </c>
      <c r="F5" s="2" t="n">
        <v>46</v>
      </c>
      <c r="G5" s="2" t="n">
        <v>60</v>
      </c>
      <c r="H5" s="2">
        <f>E5+F5+G5</f>
        <v/>
      </c>
      <c r="I5" s="2">
        <f>D5-H5</f>
        <v/>
      </c>
      <c r="J5" s="2">
        <f>J4+I5</f>
        <v/>
      </c>
    </row>
    <row r="6">
      <c r="A6" t="inlineStr">
        <is>
          <t>M5</t>
        </is>
      </c>
      <c r="B6" t="n">
        <v>1100</v>
      </c>
      <c r="C6" t="n">
        <v>8</v>
      </c>
      <c r="D6">
        <f>B6*C6/1000</f>
        <v/>
      </c>
      <c r="E6" t="n">
        <v>540</v>
      </c>
      <c r="F6" t="n">
        <v>46</v>
      </c>
      <c r="G6" t="n">
        <v>60</v>
      </c>
      <c r="H6">
        <f>E6+F6+G6</f>
        <v/>
      </c>
      <c r="I6">
        <f>D6-H6</f>
        <v/>
      </c>
      <c r="J6">
        <f>J5+I6</f>
        <v/>
      </c>
    </row>
    <row r="7">
      <c r="A7" s="2" t="inlineStr">
        <is>
          <t>M6</t>
        </is>
      </c>
      <c r="B7" s="2" t="n">
        <v>2200</v>
      </c>
      <c r="C7" s="2" t="n">
        <v>8</v>
      </c>
      <c r="D7" s="2">
        <f>B7*C7/1000</f>
        <v/>
      </c>
      <c r="E7" s="2" t="n">
        <v>540</v>
      </c>
      <c r="F7" s="2" t="n">
        <v>46</v>
      </c>
      <c r="G7" s="2" t="n">
        <v>60</v>
      </c>
      <c r="H7" s="2">
        <f>E7+F7+G7</f>
        <v/>
      </c>
      <c r="I7" s="2">
        <f>D7-H7</f>
        <v/>
      </c>
      <c r="J7" s="2">
        <f>J6+I7</f>
        <v/>
      </c>
    </row>
    <row r="8">
      <c r="A8" t="inlineStr">
        <is>
          <t>M7</t>
        </is>
      </c>
      <c r="B8" t="n">
        <v>3500</v>
      </c>
      <c r="C8" t="n">
        <v>18</v>
      </c>
      <c r="D8">
        <f>B8*C8/1000</f>
        <v/>
      </c>
      <c r="E8" t="n">
        <v>540</v>
      </c>
      <c r="F8" t="n">
        <v>46</v>
      </c>
      <c r="G8" t="n">
        <v>60</v>
      </c>
      <c r="H8">
        <f>E8+F8+G8</f>
        <v/>
      </c>
      <c r="I8">
        <f>D8-H8</f>
        <v/>
      </c>
      <c r="J8">
        <f>J7+I8</f>
        <v/>
      </c>
    </row>
    <row r="9">
      <c r="A9" s="2" t="inlineStr">
        <is>
          <t>M8</t>
        </is>
      </c>
      <c r="B9" s="2" t="n">
        <v>5500</v>
      </c>
      <c r="C9" s="2" t="n">
        <v>25</v>
      </c>
      <c r="D9" s="2">
        <f>B9*C9/1000</f>
        <v/>
      </c>
      <c r="E9" s="2" t="n">
        <v>540</v>
      </c>
      <c r="F9" s="2" t="n">
        <v>46</v>
      </c>
      <c r="G9" s="2" t="n">
        <v>60</v>
      </c>
      <c r="H9" s="2">
        <f>E9+F9+G9</f>
        <v/>
      </c>
      <c r="I9" s="2">
        <f>D9-H9</f>
        <v/>
      </c>
      <c r="J9" s="2">
        <f>J8+I9</f>
        <v/>
      </c>
    </row>
    <row r="10">
      <c r="A10" t="inlineStr">
        <is>
          <t>M9</t>
        </is>
      </c>
      <c r="B10" t="n">
        <v>8200</v>
      </c>
      <c r="C10" t="n">
        <v>25</v>
      </c>
      <c r="D10">
        <f>B10*C10/1000</f>
        <v/>
      </c>
      <c r="E10" t="n">
        <v>540</v>
      </c>
      <c r="F10" t="n">
        <v>46</v>
      </c>
      <c r="G10" t="n">
        <v>60</v>
      </c>
      <c r="H10">
        <f>E10+F10+G10</f>
        <v/>
      </c>
      <c r="I10">
        <f>D10-H10</f>
        <v/>
      </c>
      <c r="J10">
        <f>J9+I10</f>
        <v/>
      </c>
    </row>
    <row r="11">
      <c r="A11" s="2" t="inlineStr">
        <is>
          <t>M10</t>
        </is>
      </c>
      <c r="B11" s="2" t="n">
        <v>11500</v>
      </c>
      <c r="C11" s="2" t="n">
        <v>25</v>
      </c>
      <c r="D11" s="2">
        <f>B11*C11/1000</f>
        <v/>
      </c>
      <c r="E11" s="2" t="n">
        <v>540</v>
      </c>
      <c r="F11" s="2" t="n">
        <v>46</v>
      </c>
      <c r="G11" s="2" t="n">
        <v>60</v>
      </c>
      <c r="H11" s="2">
        <f>E11+F11+G11</f>
        <v/>
      </c>
      <c r="I11" s="2">
        <f>D11-H11</f>
        <v/>
      </c>
      <c r="J11" s="2">
        <f>J10+I11</f>
        <v/>
      </c>
    </row>
    <row r="12">
      <c r="A12" t="inlineStr">
        <is>
          <t>M11</t>
        </is>
      </c>
      <c r="B12" t="n">
        <v>15000</v>
      </c>
      <c r="C12" t="n">
        <v>30</v>
      </c>
      <c r="D12">
        <f>B12*C12/1000</f>
        <v/>
      </c>
      <c r="E12" t="n">
        <v>540</v>
      </c>
      <c r="F12" t="n">
        <v>46</v>
      </c>
      <c r="G12" t="n">
        <v>60</v>
      </c>
      <c r="H12">
        <f>E12+F12+G12</f>
        <v/>
      </c>
      <c r="I12">
        <f>D12-H12</f>
        <v/>
      </c>
      <c r="J12">
        <f>J11+I12</f>
        <v/>
      </c>
    </row>
    <row r="13">
      <c r="A13" s="2" t="inlineStr">
        <is>
          <t>M12</t>
        </is>
      </c>
      <c r="B13" s="2" t="n">
        <v>19000</v>
      </c>
      <c r="C13" s="2" t="n">
        <v>30</v>
      </c>
      <c r="D13" s="2">
        <f>B13*C13/1000</f>
        <v/>
      </c>
      <c r="E13" s="2" t="n">
        <v>540</v>
      </c>
      <c r="F13" s="2" t="n">
        <v>46</v>
      </c>
      <c r="G13" s="2" t="n">
        <v>60</v>
      </c>
      <c r="H13" s="2">
        <f>E13+F13+G13</f>
        <v/>
      </c>
      <c r="I13" s="2">
        <f>D13-H13</f>
        <v/>
      </c>
      <c r="J13" s="2">
        <f>J12+I13</f>
        <v/>
      </c>
    </row>
    <row r="14">
      <c r="A14" t="inlineStr">
        <is>
          <t>M13</t>
        </is>
      </c>
      <c r="B14" t="n">
        <v>24000</v>
      </c>
      <c r="C14" t="n">
        <v>38</v>
      </c>
      <c r="D14">
        <f>B14*C14/1000</f>
        <v/>
      </c>
      <c r="E14" t="n">
        <v>540</v>
      </c>
      <c r="F14" t="n">
        <v>46</v>
      </c>
      <c r="G14" t="n">
        <v>60</v>
      </c>
      <c r="H14">
        <f>E14+F14+G14</f>
        <v/>
      </c>
      <c r="I14">
        <f>D14-H14</f>
        <v/>
      </c>
      <c r="J14">
        <f>J13+I14</f>
        <v/>
      </c>
    </row>
    <row r="15">
      <c r="A15" s="2" t="inlineStr">
        <is>
          <t>M14</t>
        </is>
      </c>
      <c r="B15" s="2" t="n">
        <v>30000</v>
      </c>
      <c r="C15" s="2" t="n">
        <v>45</v>
      </c>
      <c r="D15" s="2">
        <f>B15*C15/1000</f>
        <v/>
      </c>
      <c r="E15" s="2" t="n">
        <v>540</v>
      </c>
      <c r="F15" s="2" t="n">
        <v>46</v>
      </c>
      <c r="G15" s="2" t="n">
        <v>60</v>
      </c>
      <c r="H15" s="2">
        <f>E15+F15+G15</f>
        <v/>
      </c>
      <c r="I15" s="2">
        <f>D15-H15</f>
        <v/>
      </c>
      <c r="J15" s="2">
        <f>J14+I15</f>
        <v/>
      </c>
    </row>
    <row r="16">
      <c r="A16" t="inlineStr">
        <is>
          <t>M15</t>
        </is>
      </c>
      <c r="B16" t="n">
        <v>37000</v>
      </c>
      <c r="C16" t="n">
        <v>45</v>
      </c>
      <c r="D16">
        <f>B16*C16/1000</f>
        <v/>
      </c>
      <c r="E16" t="n">
        <v>540</v>
      </c>
      <c r="F16" t="n">
        <v>46</v>
      </c>
      <c r="G16" t="n">
        <v>60</v>
      </c>
      <c r="H16">
        <f>E16+F16+G16</f>
        <v/>
      </c>
      <c r="I16">
        <f>D16-H16</f>
        <v/>
      </c>
      <c r="J16">
        <f>J15+I16</f>
        <v/>
      </c>
    </row>
    <row r="17">
      <c r="A17" s="2" t="inlineStr">
        <is>
          <t>M16</t>
        </is>
      </c>
      <c r="B17" s="2" t="n">
        <v>45000</v>
      </c>
      <c r="C17" s="2" t="n">
        <v>50</v>
      </c>
      <c r="D17" s="2">
        <f>B17*C17/1000</f>
        <v/>
      </c>
      <c r="E17" s="2" t="n">
        <v>540</v>
      </c>
      <c r="F17" s="2" t="n">
        <v>46</v>
      </c>
      <c r="G17" s="2" t="n">
        <v>60</v>
      </c>
      <c r="H17" s="2">
        <f>E17+F17+G17</f>
        <v/>
      </c>
      <c r="I17" s="2">
        <f>D17-H17</f>
        <v/>
      </c>
      <c r="J17" s="2">
        <f>J16+I17</f>
        <v/>
      </c>
    </row>
    <row r="18">
      <c r="A18" t="inlineStr">
        <is>
          <t>M17</t>
        </is>
      </c>
      <c r="B18" t="n">
        <v>53000</v>
      </c>
      <c r="C18" t="n">
        <v>55</v>
      </c>
      <c r="D18">
        <f>B18*C18/1000</f>
        <v/>
      </c>
      <c r="E18" t="n">
        <v>540</v>
      </c>
      <c r="F18" t="n">
        <v>46</v>
      </c>
      <c r="G18" t="n">
        <v>60</v>
      </c>
      <c r="H18">
        <f>E18+F18+G18</f>
        <v/>
      </c>
      <c r="I18">
        <f>D18-H18</f>
        <v/>
      </c>
      <c r="J18">
        <f>J17+I18</f>
        <v/>
      </c>
    </row>
    <row r="19">
      <c r="A19" s="2" t="inlineStr">
        <is>
          <t>M18</t>
        </is>
      </c>
      <c r="B19" s="2" t="n">
        <v>61000</v>
      </c>
      <c r="C19" s="2" t="n">
        <v>55</v>
      </c>
      <c r="D19" s="2">
        <f>B19*C19/1000</f>
        <v/>
      </c>
      <c r="E19" s="2" t="n">
        <v>540</v>
      </c>
      <c r="F19" s="2" t="n">
        <v>46</v>
      </c>
      <c r="G19" s="2" t="n">
        <v>60</v>
      </c>
      <c r="H19" s="2">
        <f>E19+F19+G19</f>
        <v/>
      </c>
      <c r="I19" s="2">
        <f>D19-H19</f>
        <v/>
      </c>
      <c r="J19" s="2">
        <f>J18+I19</f>
        <v/>
      </c>
    </row>
    <row r="20">
      <c r="A20" t="inlineStr">
        <is>
          <t>M19</t>
        </is>
      </c>
      <c r="B20" t="n">
        <v>68000</v>
      </c>
      <c r="C20" t="n">
        <v>58</v>
      </c>
      <c r="D20">
        <f>B20*C20/1000</f>
        <v/>
      </c>
      <c r="E20" t="n">
        <v>540</v>
      </c>
      <c r="F20" t="n">
        <v>46</v>
      </c>
      <c r="G20" t="n">
        <v>60</v>
      </c>
      <c r="H20">
        <f>E20+F20+G20</f>
        <v/>
      </c>
      <c r="I20">
        <f>D20-H20</f>
        <v/>
      </c>
      <c r="J20">
        <f>J19+I20</f>
        <v/>
      </c>
    </row>
    <row r="21">
      <c r="A21" s="2" t="inlineStr">
        <is>
          <t>M20</t>
        </is>
      </c>
      <c r="B21" s="2" t="n">
        <v>73000</v>
      </c>
      <c r="C21" s="2" t="n">
        <v>60</v>
      </c>
      <c r="D21" s="2">
        <f>B21*C21/1000</f>
        <v/>
      </c>
      <c r="E21" s="2" t="n">
        <v>540</v>
      </c>
      <c r="F21" s="2" t="n">
        <v>46</v>
      </c>
      <c r="G21" s="2" t="n">
        <v>60</v>
      </c>
      <c r="H21" s="2">
        <f>E21+F21+G21</f>
        <v/>
      </c>
      <c r="I21" s="2">
        <f>D21-H21</f>
        <v/>
      </c>
      <c r="J21" s="2">
        <f>J20+I21</f>
        <v/>
      </c>
    </row>
    <row r="22">
      <c r="A22" t="inlineStr">
        <is>
          <t>M21</t>
        </is>
      </c>
      <c r="B22" t="n">
        <v>76000</v>
      </c>
      <c r="C22" t="n">
        <v>60</v>
      </c>
      <c r="D22">
        <f>B22*C22/1000</f>
        <v/>
      </c>
      <c r="E22" t="n">
        <v>540</v>
      </c>
      <c r="F22" t="n">
        <v>46</v>
      </c>
      <c r="G22" t="n">
        <v>60</v>
      </c>
      <c r="H22">
        <f>E22+F22+G22</f>
        <v/>
      </c>
      <c r="I22">
        <f>D22-H22</f>
        <v/>
      </c>
      <c r="J22">
        <f>J21+I22</f>
        <v/>
      </c>
    </row>
    <row r="23">
      <c r="A23" s="2" t="inlineStr">
        <is>
          <t>M22</t>
        </is>
      </c>
      <c r="B23" s="2" t="n">
        <v>78000</v>
      </c>
      <c r="C23" s="2" t="n">
        <v>60</v>
      </c>
      <c r="D23" s="2">
        <f>B23*C23/1000</f>
        <v/>
      </c>
      <c r="E23" s="2" t="n">
        <v>540</v>
      </c>
      <c r="F23" s="2" t="n">
        <v>46</v>
      </c>
      <c r="G23" s="2" t="n">
        <v>60</v>
      </c>
      <c r="H23" s="2">
        <f>E23+F23+G23</f>
        <v/>
      </c>
      <c r="I23" s="2">
        <f>D23-H23</f>
        <v/>
      </c>
      <c r="J23" s="2">
        <f>J22+I23</f>
        <v/>
      </c>
    </row>
    <row r="24">
      <c r="A24" t="inlineStr">
        <is>
          <t>M23</t>
        </is>
      </c>
      <c r="B24" t="n">
        <v>79500</v>
      </c>
      <c r="C24" t="n">
        <v>60</v>
      </c>
      <c r="D24">
        <f>B24*C24/1000</f>
        <v/>
      </c>
      <c r="E24" t="n">
        <v>540</v>
      </c>
      <c r="F24" t="n">
        <v>46</v>
      </c>
      <c r="G24" t="n">
        <v>60</v>
      </c>
      <c r="H24">
        <f>E24+F24+G24</f>
        <v/>
      </c>
      <c r="I24">
        <f>D24-H24</f>
        <v/>
      </c>
      <c r="J24">
        <f>J23+I24</f>
        <v/>
      </c>
    </row>
    <row r="25">
      <c r="A25" s="2" t="inlineStr">
        <is>
          <t>M24</t>
        </is>
      </c>
      <c r="B25" s="2" t="n">
        <v>80000</v>
      </c>
      <c r="C25" s="2" t="n">
        <v>60</v>
      </c>
      <c r="D25" s="2">
        <f>B25*C25/1000</f>
        <v/>
      </c>
      <c r="E25" s="2" t="n">
        <v>540</v>
      </c>
      <c r="F25" s="2" t="n">
        <v>46</v>
      </c>
      <c r="G25" s="2" t="n">
        <v>60</v>
      </c>
      <c r="H25" s="2">
        <f>E25+F25+G25</f>
        <v/>
      </c>
      <c r="I25" s="2">
        <f>D25-H25</f>
        <v/>
      </c>
      <c r="J25" s="2">
        <f>J24+I25</f>
        <v/>
      </c>
    </row>
    <row r="26">
      <c r="A26" s="3" t="inlineStr">
        <is>
          <t>TOTAL 24m</t>
        </is>
      </c>
      <c r="B26" s="3">
        <f>SUM(B2:B25)</f>
        <v/>
      </c>
      <c r="C26" s="3">
        <f>AVERAGE(C2:C25)</f>
        <v/>
      </c>
      <c r="D26" s="3">
        <f>SUM(D2:D25)</f>
        <v/>
      </c>
      <c r="E26" s="3">
        <f>SUM(E2:E25)</f>
        <v/>
      </c>
      <c r="F26" s="3">
        <f>SUM(F2:F25)</f>
        <v/>
      </c>
      <c r="G26" s="3">
        <f>SUM(G2:G25)</f>
        <v/>
      </c>
      <c r="H26" s="3">
        <f>SUM(H2:H25)</f>
        <v/>
      </c>
      <c r="I26" s="3">
        <f>SUM(I2:I25)</f>
        <v/>
      </c>
      <c r="J26" s="3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40" customWidth="1" min="1" max="1"/>
    <col width="12" customWidth="1" min="2" max="2"/>
    <col width="28" customWidth="1" min="3" max="3"/>
    <col width="14" customWidth="1" min="4" max="4"/>
    <col width="14" customWidth="1" min="5" max="5"/>
  </cols>
  <sheetData>
    <row r="1">
      <c r="A1" s="1" t="inlineStr">
        <is>
          <t>Levier</t>
        </is>
      </c>
      <c r="B1" s="1" t="inlineStr">
        <is>
          <t>Trimestre</t>
        </is>
      </c>
      <c r="C1" s="1" t="inlineStr">
        <is>
          <t>Objectif</t>
        </is>
      </c>
      <c r="D1" s="1" t="inlineStr">
        <is>
          <t>Coût (EUR)</t>
        </is>
      </c>
      <c r="E1" s="1" t="inlineStr">
        <is>
          <t>Statut</t>
        </is>
      </c>
    </row>
    <row r="2">
      <c r="A2" t="inlineStr">
        <is>
          <t>Backlinks DR &gt; 40</t>
        </is>
      </c>
      <c r="B2" t="inlineStr">
        <is>
          <t>T1</t>
        </is>
      </c>
      <c r="C2" t="inlineStr">
        <is>
          <t>12 backlinks</t>
        </is>
      </c>
      <c r="D2" t="n">
        <v>360</v>
      </c>
      <c r="E2" t="inlineStr">
        <is>
          <t>À faire</t>
        </is>
      </c>
    </row>
    <row r="3">
      <c r="A3" s="2" t="inlineStr">
        <is>
          <t>Guest posts médias verticaux</t>
        </is>
      </c>
      <c r="B3" s="2" t="inlineStr">
        <is>
          <t>T2</t>
        </is>
      </c>
      <c r="C3" s="2" t="inlineStr">
        <is>
          <t>6 publications</t>
        </is>
      </c>
      <c r="D3" s="2" t="n">
        <v>0</v>
      </c>
      <c r="E3" s="2" t="inlineStr">
        <is>
          <t>À faire</t>
        </is>
      </c>
    </row>
    <row r="4">
      <c r="A4" t="inlineStr">
        <is>
          <t>Lancement newsletter (Plunk)</t>
        </is>
      </c>
      <c r="B4" t="inlineStr">
        <is>
          <t>T2</t>
        </is>
      </c>
      <c r="C4" t="inlineStr">
        <is>
          <t>500 inscrits</t>
        </is>
      </c>
      <c r="D4" t="n">
        <v>0</v>
      </c>
      <c r="E4" t="inlineStr">
        <is>
          <t>À faire</t>
        </is>
      </c>
    </row>
    <row r="5">
      <c r="A5" s="2" t="inlineStr">
        <is>
          <t>Échanges de liens</t>
        </is>
      </c>
      <c r="B5" s="2" t="inlineStr">
        <is>
          <t>T3</t>
        </is>
      </c>
      <c r="C5" s="2" t="inlineStr">
        <is>
          <t>10 échanges</t>
        </is>
      </c>
      <c r="D5" s="2" t="n">
        <v>0</v>
      </c>
      <c r="E5" s="2" t="inlineStr">
        <is>
          <t>À faire</t>
        </is>
      </c>
    </row>
    <row r="6">
      <c r="A6" t="inlineStr">
        <is>
          <t>Diversification produit (eBook payant)</t>
        </is>
      </c>
      <c r="B6" t="inlineStr">
        <is>
          <t>T4</t>
        </is>
      </c>
      <c r="C6" t="inlineStr">
        <is>
          <t>1 produit lancé</t>
        </is>
      </c>
      <c r="D6" t="n">
        <v>600</v>
      </c>
      <c r="E6" t="inlineStr">
        <is>
          <t>Backlog</t>
        </is>
      </c>
    </row>
    <row r="7">
      <c r="A7" s="2" t="inlineStr">
        <is>
          <t>Recrutement 2ᵉ rédacteur pige</t>
        </is>
      </c>
      <c r="B7" s="2" t="inlineStr">
        <is>
          <t>T5</t>
        </is>
      </c>
      <c r="C7" s="2" t="inlineStr">
        <is>
          <t>+6 articles/mois</t>
        </is>
      </c>
      <c r="D7" s="2" t="n">
        <v>540</v>
      </c>
      <c r="E7" s="2" t="inlineStr">
        <is>
          <t>Backlog</t>
        </is>
      </c>
    </row>
    <row r="8">
      <c r="A8" t="inlineStr">
        <is>
          <t>Sponsoring podcast vertical</t>
        </is>
      </c>
      <c r="B8" t="inlineStr">
        <is>
          <t>T6</t>
        </is>
      </c>
      <c r="C8" t="inlineStr">
        <is>
          <t>3 sponsoring</t>
        </is>
      </c>
      <c r="D8" t="n">
        <v>1500</v>
      </c>
      <c r="E8" t="inlineStr">
        <is>
          <t>Backlog</t>
        </is>
      </c>
    </row>
    <row r="9">
      <c r="A9" s="2" t="inlineStr">
        <is>
          <t>Audit SEO trimestriel</t>
        </is>
      </c>
      <c r="B9" s="2" t="inlineStr">
        <is>
          <t>T1-T8</t>
        </is>
      </c>
      <c r="C9" s="2" t="inlineStr">
        <is>
          <t>Audit + corrections</t>
        </is>
      </c>
      <c r="D9" s="2" t="n">
        <v>800</v>
      </c>
      <c r="E9" s="2" t="inlineStr">
        <is>
          <t>Récurrent</t>
        </is>
      </c>
    </row>
    <row r="10">
      <c r="A10" t="inlineStr">
        <is>
          <t>Exit/cession éventuelle</t>
        </is>
      </c>
      <c r="B10" t="inlineStr">
        <is>
          <t>T8</t>
        </is>
      </c>
      <c r="C10" t="inlineStr">
        <is>
          <t>Multiple 30-40x MRR</t>
        </is>
      </c>
      <c r="D10" t="n">
        <v>0</v>
      </c>
      <c r="E10" t="inlineStr">
        <is>
          <t>Optionnel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2026-06-04T10:25:58Z</dcterms:created>
  <dcterms:modified xmlns:dcterms="http://purl.org/dc/terms/" xmlns:xsi="http://www.w3.org/2001/XMLSchema-instance" xsi:type="dcterms:W3CDTF">2026-06-04T10:25:58Z</dcterms:modified>
</cp:coreProperties>
</file>