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Liste formations" sheetId="2" r:id="rId5"/>
    <sheet state="hidden" name="HTML marketing digital" sheetId="3" r:id="rId6"/>
    <sheet state="hidden" name="HTML Emailing" sheetId="4" r:id="rId7"/>
    <sheet state="hidden" name="HTML Acquisition" sheetId="5" r:id="rId8"/>
  </sheets>
  <definedNames>
    <definedName name="responsable">#REF!</definedName>
    <definedName name="zone">#REF!</definedName>
    <definedName name="priorite">#REF!</definedName>
    <definedName name="categorie">#REF!</definedName>
    <definedName hidden="1" localSheetId="1" name="_xlnm._FilterDatabase">'Liste formations'!$A$2:$N$108</definedName>
    <definedName hidden="1" localSheetId="1" name="Z_EF07762D_83D0_4389_82FA_1645936A5978_.wvu.FilterData">'Liste formations'!$D$1:$D$111</definedName>
  </definedNames>
  <calcPr/>
  <customWorkbookViews>
    <customWorkbookView activeSheetId="0" maximized="1" windowHeight="0" windowWidth="0" guid="{EF07762D-83D0-4389-82FA-1645936A5978}" name="Filtre 1"/>
  </customWorkbookViews>
</workbook>
</file>

<file path=xl/sharedStrings.xml><?xml version="1.0" encoding="utf-8"?>
<sst xmlns="http://schemas.openxmlformats.org/spreadsheetml/2006/main" count="1415" uniqueCount="622">
  <si>
    <t>Formations digitales</t>
  </si>
  <si>
    <r>
      <rPr>
        <rFont val="Calibri"/>
        <b/>
        <color rgb="FF1A7AA4"/>
        <sz val="18.0"/>
      </rPr>
      <t xml:space="preserve">Qui sommes-nous ? </t>
    </r>
    <r>
      <rPr>
        <rFont val="Calibri"/>
        <b/>
        <color rgb="FF1A7AA4"/>
        <sz val="6.0"/>
      </rPr>
      <t xml:space="preserve">
</t>
    </r>
  </si>
  <si>
    <t>La Fabrique du Net vous accompagne</t>
  </si>
  <si>
    <t xml:space="preserve">La Fabrique du Net est devenu un média de référence pour les entrepreneurs, professionnels du web et ses 300 000 visiteurs qui s'informent chaque mois des meilleures pratiques et outils du web sur notre site.       
     • La Fabrique du Net vous aide à choisir le meilleur logiciel ou prestataire pour la création, le lancement ou la promotion de votre site internet.
     • Pour chaque type de projet web, nous vous proposons des fiches conseil, des revues d'outils et des prestations clés en main.                         
     • La Fabrique du Net trouve les agences les plus adaptées pour chaque projet (création de sites, marketing web). Nous traitons ainsi plus de 100 demandes de devis par jour. </t>
  </si>
  <si>
    <r>
      <rPr>
        <rFont val="Calibri"/>
        <color rgb="FF666666"/>
        <sz val="12.0"/>
      </rPr>
      <t xml:space="preserve">   • Trouvez quotidiennement de nouveaux prospects en attente de devis pour vos prestations de développement web ou de marketing digital </t>
    </r>
    <r>
      <rPr>
        <rFont val="Calibri"/>
        <color rgb="FF666666"/>
        <sz val="12.0"/>
      </rPr>
      <t xml:space="preserve">
</t>
    </r>
    <r>
      <rPr>
        <rFont val="Calibri"/>
        <color rgb="FF666666"/>
        <sz val="12.0"/>
      </rPr>
      <t xml:space="preserve">       </t>
    </r>
    <r>
      <rPr>
        <rFont val="Calibri"/>
        <color rgb="FF3D85C6"/>
        <sz val="12.0"/>
        <u/>
      </rPr>
      <t>La Marketplace dédiée aux Agences web</t>
    </r>
    <r>
      <rPr>
        <rFont val="Calibri"/>
        <color rgb="FF666666"/>
        <sz val="12.0"/>
      </rPr>
      <t>.
   • Appuyez-vous sur les bons outils pour réaliser vos projet</t>
    </r>
    <r>
      <rPr>
        <rFont val="Calibri"/>
        <color rgb="FF666666"/>
        <sz val="12.0"/>
      </rPr>
      <t xml:space="preserve">s.
</t>
    </r>
    <r>
      <rPr>
        <rFont val="Calibri"/>
        <color rgb="FF666666"/>
        <sz val="12.0"/>
      </rPr>
      <t xml:space="preserve">       </t>
    </r>
    <r>
      <rPr>
        <rFont val="Calibri"/>
        <color rgb="FF3D85C6"/>
        <sz val="12.0"/>
        <u/>
      </rPr>
      <t>Téléchargez les ressources que nous mettons à votre à disposition</t>
    </r>
    <r>
      <rPr>
        <rFont val="Calibri"/>
        <color rgb="FF666666"/>
        <sz val="12.0"/>
      </rPr>
      <t>.
   • Nous sommes toujours ouverts à de nouveaux partenariats dans le cadre</t>
    </r>
    <r>
      <rPr>
        <rFont val="Calibri"/>
        <color rgb="FF666666"/>
        <sz val="12.0"/>
      </rPr>
      <t xml:space="preserve"> de nos activités. 
</t>
    </r>
    <r>
      <rPr>
        <rFont val="Calibri"/>
        <color rgb="FF666666"/>
        <sz val="12.0"/>
      </rPr>
      <t xml:space="preserve">       </t>
    </r>
    <r>
      <rPr>
        <rFont val="Calibri"/>
        <color rgb="FF3D85C6"/>
        <sz val="12.0"/>
        <u/>
      </rPr>
      <t>Découvrez comment travailler avec la Fabrique du Net selon votre profil</t>
    </r>
    <r>
      <rPr>
        <rFont val="Calibri"/>
        <color rgb="FF3D85C6"/>
        <sz val="12.0"/>
      </rPr>
      <t>.</t>
    </r>
  </si>
  <si>
    <t>Besoin d'aide ?</t>
  </si>
  <si>
    <t>Objectif du document</t>
  </si>
  <si>
    <t>N'hésitez pas à nous contacter pour toute question sur l'utilisation de cette ressource.</t>
  </si>
  <si>
    <t>Vous aider à trouver la formation digitale qui vous correspond selon des critères comme leur thèmatique, coût, lieu, durée, éligibilité CPF, caractère certifiante etc.</t>
  </si>
  <si>
    <r>
      <rPr>
        <rFont val="Calibri"/>
        <color rgb="FF666666"/>
        <sz val="11.0"/>
      </rPr>
      <t xml:space="preserve">Site web          </t>
    </r>
    <r>
      <rPr>
        <rFont val="Calibri"/>
        <color rgb="FF1155CC"/>
        <sz val="11.0"/>
        <u/>
      </rPr>
      <t>https://www.lafabriquedunet.fr/</t>
    </r>
    <r>
      <rPr>
        <rFont val="Calibri"/>
        <color rgb="FF666666"/>
        <sz val="11.0"/>
      </rPr>
      <t xml:space="preserve">
Email                </t>
    </r>
    <r>
      <rPr>
        <rFont val="Calibri"/>
        <color rgb="FF1155CC"/>
        <sz val="11.0"/>
        <u/>
      </rPr>
      <t>contact@lafabriquedunet.fr</t>
    </r>
  </si>
  <si>
    <t>Titre</t>
  </si>
  <si>
    <t>URL</t>
  </si>
  <si>
    <t>Organisme</t>
  </si>
  <si>
    <t>Thématique</t>
  </si>
  <si>
    <t>Tags</t>
  </si>
  <si>
    <t xml:space="preserve">Présentation par l'organisme </t>
  </si>
  <si>
    <t>Prérequis</t>
  </si>
  <si>
    <t>Durée (J)</t>
  </si>
  <si>
    <t>Fréquence des dates proposées</t>
  </si>
  <si>
    <t>Présentiel, en ligne ?</t>
  </si>
  <si>
    <t>Prix - HT</t>
  </si>
  <si>
    <t>Certifiante</t>
  </si>
  <si>
    <t>Eligible CPF ?</t>
  </si>
  <si>
    <t xml:space="preserve">Commentaire </t>
  </si>
  <si>
    <t>SEO/SEA &amp; marketing digital</t>
  </si>
  <si>
    <t>https://academy.visiplus.com/certification-seo-sea</t>
  </si>
  <si>
    <t>Visiplus academy</t>
  </si>
  <si>
    <t>Acquisition</t>
  </si>
  <si>
    <t xml:space="preserve">SEO, SEA </t>
  </si>
  <si>
    <t xml:space="preserve">Optimiser son référencement naturel et ses campagnes SEA avec Google Ads. Mesurer l'efficacité des actions de communication digitale </t>
  </si>
  <si>
    <t>Aucun</t>
  </si>
  <si>
    <t>N/A</t>
  </si>
  <si>
    <t>Sur demande</t>
  </si>
  <si>
    <t>oui</t>
  </si>
  <si>
    <t>Marketing digital</t>
  </si>
  <si>
    <t>https://www.naias-conseil.fr/certification-digital-marketing/</t>
  </si>
  <si>
    <t>Naias Conseil</t>
  </si>
  <si>
    <t>SEO, SEA, Analytics, UX</t>
  </si>
  <si>
    <t>Ce parcours certifiant de marketing digital très complet se compose de 5 blocs de compétences répartis sur 32 modules de formation 80% pratique. (SEO, SEA, UX etc.)</t>
  </si>
  <si>
    <t>Confirmé</t>
  </si>
  <si>
    <t>Mensuel</t>
  </si>
  <si>
    <t>Présentiel</t>
  </si>
  <si>
    <t xml:space="preserve">à partir de 3900€ </t>
  </si>
  <si>
    <t>https://executive.em-lyon.com/Formations/Certificats/ME37-Marketing-digital</t>
  </si>
  <si>
    <t>EM lyon</t>
  </si>
  <si>
    <t>Trafic, SMO</t>
  </si>
  <si>
    <t>Maîtriser les outils du marketing digital et optimiser la visibilité de son entreprise sur le web</t>
  </si>
  <si>
    <t>Débutant</t>
  </si>
  <si>
    <t>Optimiser le référencement naturel (SEO)</t>
  </si>
  <si>
    <t>https://www.cegos.fr/formations/marketing-marketing-digital/optimiser-le-referencement-naturel-seo</t>
  </si>
  <si>
    <t>Cegos</t>
  </si>
  <si>
    <t>SEO</t>
  </si>
  <si>
    <t>Le référencement naturel, SEO peut à lui seul propulser un site sur les premières pages de Google. Basée sur des exemples et des résultats expliqués, cette formation est un bon complément pour qui veut comprendre les rouages et techniques avancées du référencement naturel.</t>
  </si>
  <si>
    <t>Hebdomadaire</t>
  </si>
  <si>
    <t>Les 2</t>
  </si>
  <si>
    <t>Catalogue comprenant beaucoup de formations certifiantes</t>
  </si>
  <si>
    <t>Référencement payant et liens sponsorisés</t>
  </si>
  <si>
    <t>https://www.cegefos.com/formation-certifiante-referencement-payant-sea</t>
  </si>
  <si>
    <t>Cegefos</t>
  </si>
  <si>
    <t>SEA, adwords</t>
  </si>
  <si>
    <t>A l’issue de la formation « Référencement Payant et liens sponsorisés » ou « SEA », les apprenants auront les capacités de :
Comprendre le fonctionnement des liens sponsorisés et de Google Adwords, faire le bon choix des mots clés pour Google Adwords. Mais aussi gérer et mettre en place sa campagne de référencement Adwords, suivre les performances et rentabiliser ses campagnes.</t>
  </si>
  <si>
    <t>stratégie digitale et social media</t>
  </si>
  <si>
    <t>https://intuit-pro.com/module_expert/strategie-social-media/</t>
  </si>
  <si>
    <t>intuit pro</t>
  </si>
  <si>
    <t>Stratégie, réseaux sociaux, content</t>
  </si>
  <si>
    <t>Cette formation vise deux objectifs : apprendre à élaborer une stratégie de communication digitale pour sa marque ; et apprendre à concevoir et réaliser les visuels et des animations attractifs. Ce module aborde la stratégie digitale de A à Z, depuis l'idée jusqu'à sa réalisation.</t>
  </si>
  <si>
    <t>Trimestriel</t>
  </si>
  <si>
    <t xml:space="preserve">Les 2 </t>
  </si>
  <si>
    <t>Présentiel à Paris et Marseille</t>
  </si>
  <si>
    <t>Content marketing et Brand content</t>
  </si>
  <si>
    <t>https://www.m2iformation.fr/formation-content-marketing-et-brand-content/WEB-DBC/#niveau</t>
  </si>
  <si>
    <t>M2i Formation</t>
  </si>
  <si>
    <t>Content, stratégie, SEO</t>
  </si>
  <si>
    <t>Donner les clés pour mettre en oeuvre une stratégie de Brand content pertinente et efficace, et offir aux marques un moyen innovant de communiquer avec leurs cibles</t>
  </si>
  <si>
    <t xml:space="preserve">A partir de 660€ </t>
  </si>
  <si>
    <t>non</t>
  </si>
  <si>
    <t>Facebook Ads</t>
  </si>
  <si>
    <t>https://wydden.com/formation/formation-facebook-ads/</t>
  </si>
  <si>
    <t>Wydden</t>
  </si>
  <si>
    <t>SEA, Facebook</t>
  </si>
  <si>
    <t>A l'issu de cette formation vous apprendrez à configurer des campagnes Facebook auprès d’une audience ciblée mais aussi suivre et optimiser ses campagnes en cours.
Vous serez aussi en mesure d'analyser les performances et la rentabilité de la campagne Facebook Ads, créer des rapports publicitaires personnalisés.</t>
  </si>
  <si>
    <t xml:space="preserve">En ligne </t>
  </si>
  <si>
    <t>Générer du Trafic de Qualité pour Améliorer son ROI</t>
  </si>
  <si>
    <t>https://www.demos.fr/accelerer-lacquisition-de-trafic-internet</t>
  </si>
  <si>
    <t>Demos</t>
  </si>
  <si>
    <t>Inbound, emailing, social</t>
  </si>
  <si>
    <t>A l'issu de cette formation vous apprendrez à définir un plan d'action digital performant et innovant, passer du marketing traditionnel à l’Inbound Marketing, optimiser ses leviers d'acquisition : Search, Social et E-mailing, et s'ouvrir àl'Automation Marketing et le Marketing d'influence</t>
  </si>
  <si>
    <t>Tri annuel</t>
  </si>
  <si>
    <t>Comment Booster ses Ventes avec Google Shopping ?</t>
  </si>
  <si>
    <t>https://formation.ranking-metrics.fr/google-shopping</t>
  </si>
  <si>
    <t>Ranking metrics</t>
  </si>
  <si>
    <t>Google Shopping, conversion</t>
  </si>
  <si>
    <t>Maîtriser les différents leviers d'optimisation, connaitre plus en profondeur l'écosystème Google Ads afin d'avoir des campagnes rentables</t>
  </si>
  <si>
    <t>A partir de 360€</t>
  </si>
  <si>
    <t xml:space="preserve">Google Adwords avancé </t>
  </si>
  <si>
    <t>https://www.digital-passengers.com/nos-expertises/formation-professionnelle/formation-social-ads/</t>
  </si>
  <si>
    <t xml:space="preserve">Digital Passengers </t>
  </si>
  <si>
    <t>Adwords, stratégie</t>
  </si>
  <si>
    <t>Se perfectionner dans la maitrise de ses campagnes adwords et savoir piloter ses campagnes avec plus de finesse.</t>
  </si>
  <si>
    <t>Acquisition, conversion, fidélisation sur le web</t>
  </si>
  <si>
    <t>https://www.ib-formation.fr/catalogue/nbs-details/catref/universib-gouvernance-informatique-transformation-digitale-marketing-digital/ref/ce996/acquisition-conversion-fidelisation-sur-le-web</t>
  </si>
  <si>
    <t>IB formation</t>
  </si>
  <si>
    <t>Mobile, social ads, conversion</t>
  </si>
  <si>
    <t>Cette formation au marketing digital apporte les derniers outils pratiques et les méthodes opérationnelles récentes à mettre en oeuvre pour communiquer efficacement sur les médias digitaux.</t>
  </si>
  <si>
    <t>https://www.ib-formation.fr/catalogue/nbs-details/catref/universib-gouvernance-informatique-transformation-digitale-marketing-digital/ref/ce998/optimiser-le-referencement-naturel-seo</t>
  </si>
  <si>
    <t>SEO, stratégie</t>
  </si>
  <si>
    <t>Basée sur des exemples et des résultats expliqués, cette formation est un bon complément au stage "Piloter efficacement sa stratégie de référencement (SEM)" pour qui veut comprendre les rouages et techniques avancées du référencement naturel.</t>
  </si>
  <si>
    <t>Définir sa stratégie d’acquisition de trafic</t>
  </si>
  <si>
    <t>https://www.open-linking.com/formations/webmarketing/definir-sa-strategie-webmarketing/</t>
  </si>
  <si>
    <t>Open linking</t>
  </si>
  <si>
    <t>Acquisition, fidélisation, SEM</t>
  </si>
  <si>
    <t>Les objectifs de cette formation sont de pouvoir identifier les opportunités d’actions, déterminer les bons leviers à activer
et dimensionner un budget selon vos besoins</t>
  </si>
  <si>
    <t xml:space="preserve">A partir de 700€ </t>
  </si>
  <si>
    <t>Référenceur Web</t>
  </si>
  <si>
    <t>https://www.andilcampus.fr/formations-longues/formation-referenceur-web-23.html</t>
  </si>
  <si>
    <t>Andil campus</t>
  </si>
  <si>
    <t>Site web, audit, affiliation</t>
  </si>
  <si>
    <t>Maîtrisez les différents éléments indispensables à la gestion de la visibilité d'un site web et faites-en un canal incontournable de communication ! Découvrez les principes d'acquisition de chiffre d'affaires, de développement d'audience et gardez le contrôle de votre e-réputation !</t>
  </si>
  <si>
    <t>SEO module 1</t>
  </si>
  <si>
    <t>https://digiclass.fr/formation-cms-wordpress-%C3%A0-paris-niveau-2.htmlhttps://digiclass.fr/seo-formation-%C3%A0-paris-module-1.html</t>
  </si>
  <si>
    <t>Digiclass</t>
  </si>
  <si>
    <t>Que ce soit pour développer la visibilité de votre entreprise ou pour générer du chiffre d’affaires, il est aujourd’hui indispensable de de mettre en place une stratégie de référencement naturel
En effet, contrairement aux liens “sponsorisés” (payants) qui nécessitent un investissement, le référencement naturel permet de générer du trafic gratuitement. Une bonne compréhension du fonctionnement des moteurs de recherche, et tout particulièrement de Google qui concentre près de 90% des requêtes, vous permettra de challenger vos concurrents.
Découvrez le contenu de notre formation SEO niveau 1 et développez les compétences qui vous permettront de propulser votre site web en haut des moteurs de recherche, gratuitement.</t>
  </si>
  <si>
    <t>Paris</t>
  </si>
  <si>
    <t>SEO module 2</t>
  </si>
  <si>
    <t>https://digiclass.fr/formation-seo-paris-module-2.html</t>
  </si>
  <si>
    <t>Que ce soit pour développer la visibilité de votre entreprise ou pour générer du chiffre d’affaires, il est aujourd’hui indispensable de mettre en place une stratégie avancée de référencement naturel. En effet, connaître le fonctionnement des moteurs de recherche et le principe du SEO ne suffit pas toujours lorsque l’on souhaite gérer soi-même son webmarketing. Il est alors nécessaire d’acquérir toutes les techniques et les subtilités du référencement naturel.
Notre formation SEO niveau 2 est faite pour vous qui voulez développer vos compétences en référencement naturel afin de faire grimper votre site web encore plus haut dans les moteurs de recherche et qui avez suivi la journée de formation SEO Niveau 1 dispensée par DigiClass.</t>
  </si>
  <si>
    <t>débutant</t>
  </si>
  <si>
    <t>SEA module 1</t>
  </si>
  <si>
    <t>https://digiclass.fr/r%C3%A9f%C3%A9rencement-google-payant-%C3%A0-paris-sea-module-1.html</t>
  </si>
  <si>
    <t>SEO, SEA</t>
  </si>
  <si>
    <t>Que ce soit pour développer la visibilité de votre entreprise ou pour générer du chiffre d’affaires, il est aujourd’hui indispensable de mettre en place une stratégie de marketing digital gagnante. La connaissance du référencement payant (SEA) est indispensable pour compléter votre stratégie de référencement et faire ressortir votre site web aux yeux des internautes.
En effet, une bonne maîtrise des campagnes de liens sponsorisés peut vous propulser devant vos concurrents sur les moteurs de recherche. Attirer les clients sur votre site web, au bon moment, et au bon prix, augmentera vos ventes en ligne et votre rentabilité.
Découvrez le contenu de notre formation SEA niveau 1 et apprenez à créer et optimiser vos premières campagnes de liens sponsorisés qui amélioreront la visibilité de votre site web sur Google et les autres moteurs de recherche.</t>
  </si>
  <si>
    <t>SEA module 2</t>
  </si>
  <si>
    <t>https://digiclass.fr/r%C3%A9f%C3%A9rencement-payant-%C3%A0-paris-sea-module-2.html</t>
  </si>
  <si>
    <t>Que ce soit pour développer la visibilité de votre entreprise ou pour générer du chiffre d’affaires, il est aujourd’hui indispensable de mettre en place une stratégie de marketing digital gagnante par la maîtrise du référencement payant (SEA).
En effet, le référencement payant est une partie essentielle d’une stratégie de marketing web profitable. Cependant, des campagnes mal conçues ou gérées peuvent représenter des montants conséquents sans garantir les résultats que vous espériez. Une bonne maîtrise du SEA est donc essentielle au succès de vos actions web.
Découvrez le contenu de notre formation SEA niveau 2 et perfectionnez vos compétences en campagnes de liens sponsorisés afin de faire décoller vos revenus.</t>
  </si>
  <si>
    <t>Digital Analytics, stratégie et bonnes pratiques</t>
  </si>
  <si>
    <t>https://www.orsys.fr/formation-digital-analytics-strategie-bonnes-pratiques.html#:~:text=Prix%202020%20%3A%201550%20%E2%82%AC%20H.T.,DiGiTT%C2%AE%20%3A%20150%20%E2%82%AC%20H.T.&amp;text=La%20digitalisation%20croissante%20de%20la,de%20la%20data%20sur%20Internet.</t>
  </si>
  <si>
    <t>Orsys</t>
  </si>
  <si>
    <t>Analytics</t>
  </si>
  <si>
    <t>Analytics, reporting</t>
  </si>
  <si>
    <t>Ce cours de synthèse vous donnera une vision complète, du reporting consolidé aux mesures spécifiques : sites fixes, sites mobiles, applications, investissements média, médias sociaux. Un cours incontournable à l'heure du data marketing.</t>
  </si>
  <si>
    <t>150€ HT</t>
  </si>
  <si>
    <t>Web Analytics</t>
  </si>
  <si>
    <t>https://www.comundi.fr/formation-digital-marketing-communication/formation-web-analytics.html</t>
  </si>
  <si>
    <t>Comundi</t>
  </si>
  <si>
    <t>Analytics, Google Analytics, pilotage</t>
  </si>
  <si>
    <t>Définir les bons KPI’s, interpréter les résultats et identifier les leviers d'optimisation
Comprendre et analyser le trafic et le comportement des visiteurs de son site internet
Mettre en œuvre les meilleures actions d'optimisation</t>
  </si>
  <si>
    <t>Bi mensuel</t>
  </si>
  <si>
    <t xml:space="preserve">1 595 € </t>
  </si>
  <si>
    <t>Data and analytics</t>
  </si>
  <si>
    <t>https://www.escpeurope.eu/programmes/open-programmes/certificat-data-and-analytics</t>
  </si>
  <si>
    <t>ESCP Europe</t>
  </si>
  <si>
    <t>Analytics, CRM, big data</t>
  </si>
  <si>
    <t>Ce certificat permet de maîtriser les enjeux du data marketing à l’ère de la révolution digitale. Accompagné des meilleurs experts, vous travaillez concrètement sur un plan d'actions Data &amp; Analytics.</t>
  </si>
  <si>
    <t>9480€ TTC</t>
  </si>
  <si>
    <t>Prochaine session : Novembre 2020</t>
  </si>
  <si>
    <t>Google Tag Manager</t>
  </si>
  <si>
    <t>https://www.formations-analytics.com/formations/formation-google-tag-manager/</t>
  </si>
  <si>
    <t>Formations Analytics</t>
  </si>
  <si>
    <t>GTM</t>
  </si>
  <si>
    <t>La formation Google Tag Manager vous apprendra les bases indispensables pour utiliser efficacement Google Tag Manager. Vous apprendrez par la pratique à configurer les principales mesures Google Analytics et Marketing.</t>
  </si>
  <si>
    <t xml:space="preserve">A partir de 560€ </t>
  </si>
  <si>
    <t>Google Tag manager</t>
  </si>
  <si>
    <t>https://www.showmeyourdata.com/formations/formation-google-tag-manager/</t>
  </si>
  <si>
    <t>Show me your data</t>
  </si>
  <si>
    <t>Google Tag manager, tracking</t>
  </si>
  <si>
    <t>Cette formation technique est orientée sur l’exploitation et la configuration de Google Tag Manager.L’ objectif est de savoir implémenter les paramètres de tracking pour optimiser la performance digitale.</t>
  </si>
  <si>
    <t>Google Analytics</t>
  </si>
  <si>
    <t>https://www.showmeyourdata.com/formations/google-analytics/</t>
  </si>
  <si>
    <t xml:space="preserve">Google Analytics, </t>
  </si>
  <si>
    <t>Comment passer du tracking à l’optimisation et mettre en œuvre une stratégie de tracking performante ? Cette formation couvre les aspects les plus essentiels du tracking jusqu’à l’analyse de données.</t>
  </si>
  <si>
    <t xml:space="preserve">Stratégie digitale </t>
  </si>
  <si>
    <t>https://digiclass.fr/formation-en-strat%C3%A9gie-de-communication-digitale-%C3%A0-paris.html</t>
  </si>
  <si>
    <t>Communication/content</t>
  </si>
  <si>
    <t>Acquisition, social media, marketing automation</t>
  </si>
  <si>
    <t>Fondamentaux du marketing (canaux d'acquisition, moteur de recherches, réseaux sociaux, marketing automation)</t>
  </si>
  <si>
    <t xml:space="preserve">Présentiel </t>
  </si>
  <si>
    <t>Créer des contenus efficaces pour le digital</t>
  </si>
  <si>
    <t>https://www.talenco.com/accompagner-individuellement/formations-a-distance/formations-en-ligne-communication-marketing-digital#f3</t>
  </si>
  <si>
    <t>Talenco</t>
  </si>
  <si>
    <t>Content, editoriale</t>
  </si>
  <si>
    <t>A l’heure où Internet est au cœur de toutes les attentions, il devient incontournable de mettre en place une stratégie de contenu web efficace. Cette formation à distance en communication digitale comprend 4 classes virtuelles pour maîtriser les spécificités de l’écriture sur les supports numériques et savoir utiliser différentes formes de contenus en ligne.</t>
  </si>
  <si>
    <t>Mettre en place sa stratégie de contenu digital</t>
  </si>
  <si>
    <t>http://gretaformation.fr/formation/mettre-en-place-sa-strategie-de-contenu-digital-0</t>
  </si>
  <si>
    <t>Greta formation</t>
  </si>
  <si>
    <t>SEM, création, contenu</t>
  </si>
  <si>
    <t>Définir une stratégie éditoriale (contenus, calendrier), choisir les bons outils de création et publication, optimiser le référencement de son site.</t>
  </si>
  <si>
    <t>Mettre en oeuvre des actions de communication digitale en entreprise</t>
  </si>
  <si>
    <t>https://www.paprika-marketing.fr/formations/mettre-en-oeuvre-des-actions-de-communication-digitale-en-entreprise/</t>
  </si>
  <si>
    <t>Paprika marketing</t>
  </si>
  <si>
    <t>Communication, opérationelle</t>
  </si>
  <si>
    <t>Les objectifs de cette formation est de comprendre les outils numériques pour faire du commerce, savoir se servir des principaux réseaux sociaux et outils de community management et être à même de faire vivre et d’animer une marketplace ou un site Internet</t>
  </si>
  <si>
    <t>Formation Webmaster : Création de site Web Initiation</t>
  </si>
  <si>
    <t>https://www.dawan.fr/formations/sites-web/premiers-pas-en-creation-de-sites-web/webmaster--creation-de-site-web-initiation</t>
  </si>
  <si>
    <t>Dawan</t>
  </si>
  <si>
    <t>Création site web</t>
  </si>
  <si>
    <t>Création site</t>
  </si>
  <si>
    <t>Comprendre ce qu'est un site Web et apprendre à en créer - découvrir toutes les notions fondamentales : HTML, CSS, pages dynamiques, référencement, création graphique</t>
  </si>
  <si>
    <t>Large réseaux de ville (Bordeaux, Bruxelles, Genève, Lille...)</t>
  </si>
  <si>
    <t>Formation Créer un site Internet pour non informaticien</t>
  </si>
  <si>
    <t>https://www.ib-formation.fr/catalogue/nbs-details/catref/universib-formations-informatiques-digital-developpement-web-et-mobilite-creation-de-sites-web/ref/ce979/creer-un-site-internet-pour-non-informaticien</t>
  </si>
  <si>
    <t>ib formation</t>
  </si>
  <si>
    <t>Créer un site Web demande aujourd’hui et de maîtriser des aspects à la fois relatifs à l’organisation d’un projet, à la conception graphique et à la navigation interactive. Il est également nécessaire d'être à l'aise avec les principales techniques de gestion et de construction d’un site internet. Si le HTML est la base de tout projet de site, l’ajout de CSS combiné à l’utilisation du JavaScript et du DHTML permet de créer des sites efficaces et qui répondent aux standards actuels du monde de l’Internet. Pour en assurer l’administration et être capable d’en assurer la mise à jour, il faut comprendre et connaître les méthodes de traitement des données serveur, des formulaires et des systèmes de base de données.</t>
  </si>
  <si>
    <t>Formation Création de Sites Internet</t>
  </si>
  <si>
    <t>https://www.cforpro.com/formation-creation-sites.html</t>
  </si>
  <si>
    <t>Cforpro</t>
  </si>
  <si>
    <t>Définir, concevoir et apprendre à réaliser un site Internet.
Apprendre les techniques essentielles pour mettre en place et référencer son site.
Ce stage, très pratique, s’articule autour d’ateliers. L’outil utilisé est les CMS libre et gratuit WordPress qui permet de créer et gérer facilement l’ensemble d’un site Internet ou simplement un blog.
WordPress est personnalisable grâce à de nombreux thèmes et plugi</t>
  </si>
  <si>
    <t>Créer un site Web avec Wordpress - Niveau 1</t>
  </si>
  <si>
    <t>https://www.cegos.fr/formations/marketing-marketing-digital/creer-un-site-web-avec-wordpress-niveau-1</t>
  </si>
  <si>
    <t>Wordpress</t>
  </si>
  <si>
    <t>Cette formation continue à la création de site web avec Wordpress, vous fera découvrir les bases pour créer vos premières pages Web et les mettre en ligne : organiser les liens entre les pages, intégrer du texte, des images et comprendre les caractéristiques de la mise en page Web… Un point de départ indispensable pour réaliser un premier site Web.</t>
  </si>
  <si>
    <t>Toutes les 2 semaines</t>
  </si>
  <si>
    <t>CRÉER LE SITE DE VOTRE ENTREPRISE</t>
  </si>
  <si>
    <t>https://www.formation-wp.fr/</t>
  </si>
  <si>
    <t>Hervé Colombet</t>
  </si>
  <si>
    <t xml:space="preserve">Si vous savez utiliser un logiciel de traitement de texte comme Word, vous pouvez apprendre à réaliser votre site.
</t>
  </si>
  <si>
    <t>Formation dans vos locaux</t>
  </si>
  <si>
    <t>Votre FORMATION WordPress de CREATION DE SITE INTERNET EN 48 H</t>
  </si>
  <si>
    <t>https://webmasterautop.fr/formation-creation-site-internet/</t>
  </si>
  <si>
    <t>webmasterautop</t>
  </si>
  <si>
    <t>Création de votre nom de domaine
Hébergement de votre site internet
Installation du module WordPress
Installation du très excellent thème gratuit que vous découvrirez
Installation des plugins pour équiper et protéger votre site internet
Créer un beau menu déroulant
Créer facilement de pages adaptables aux smartphones et aux tablettes
Rédigez vos articles et intégrez les avec le référencement naturel</t>
  </si>
  <si>
    <t>Formation création de site Web
Concevez votre propre site internet avec WordPress</t>
  </si>
  <si>
    <t>http://www.formaltic-formation.fr/formations/formation-creation-de-site-web/</t>
  </si>
  <si>
    <t>formaltic</t>
  </si>
  <si>
    <t>Apprenez à réaliser votre site internet avec WordPress de qualité professionnelle.
Vous serez capable de créer des pages et de les mettre en lignes. Vous apprendrez à intégrer des textes et des images afin d’être autonome de la réalisation à la mise en ligne de votre site web.</t>
  </si>
  <si>
    <t>Tarif de la certification : 300€</t>
  </si>
  <si>
    <t>Formation : Création de site Web ou de Blog
avec WordPress</t>
  </si>
  <si>
    <t>https://www.jeconseil.net/formation-web-creation-site-internet</t>
  </si>
  <si>
    <t>JEconseil</t>
  </si>
  <si>
    <t>Parce que vous souhaitez comprendre ce qu’est un site Web ou un  Blog et apprendre a en créer un, nous vous proposons une formation dans laquelle vous aborderez toutes les notions fondamentales.
formation éligible au CPF code 237556
animée par un expert Web
personnalisée</t>
  </si>
  <si>
    <t>Formation Développement de site Web</t>
  </si>
  <si>
    <t>https://forma13.mazetweb.com/formations-wordpress-creation-site-internet-blog/formation-creation-site-internet-cpf</t>
  </si>
  <si>
    <t>Forma13</t>
  </si>
  <si>
    <t>Formation Création de site Internet Aix en Provence en CPF</t>
  </si>
  <si>
    <t>Sur Marseille / Aix en Provence</t>
  </si>
  <si>
    <t>Créer son site web</t>
  </si>
  <si>
    <t>https://www.i-com.fr/formation-creation-et-gestion-de-site-internet</t>
  </si>
  <si>
    <t>i-com</t>
  </si>
  <si>
    <t>Les formations à la création et gestion de sites web peuvent être déclinées en Formation/Action. Elles permettent de s’approcher le plus possible de la construction des compétences par la finalisation sur le traitement de problèmes ou de projets réels. Elles constituent une remarquable opportunité pour entraîner à la combinaison et à la mobilisation de ressources pertinentes (savoirs, savoir-faire, ...), pour créer et mettre en œuvre des compétences.</t>
  </si>
  <si>
    <t>Dijon</t>
  </si>
  <si>
    <t>WordPress Niveau 1</t>
  </si>
  <si>
    <t>https://digiclass.fr/formation-complete-wordpress-%C3%A0-paris-niveau-1.html</t>
  </si>
  <si>
    <t>Que ce soit pour développer la visibilité de votre entreprise ou pour générer du chiffre d’affaires, il est aujourd’hui indispensable de mettre en place une stratégie de marketing digital gagnante. WordPress est aujourd’hui le CMS (Content Management Système) leader au niveau mondial pour la mise en œuvre de sites vitrines et de blogs. En y ajoutant en plus un plug-in woocommerce vous pouvez en faire une boutique e-commerce online performante.
Il est cependant important d’être capable de mettre à jour un site WordPress en sachant utiliser son back-office pour y ajouter ou supprimer des contenus ou les mettre à jour.</t>
  </si>
  <si>
    <t>WordPress Niveau 2</t>
  </si>
  <si>
    <t>https://digiclass.fr/formation-cms-wordpress-%C3%A0-paris-niveau-2.html</t>
  </si>
  <si>
    <t>Les fondamentaux du digital et des réseaux sociaux</t>
  </si>
  <si>
    <t>https://www.cegos.fr/formations/formations-100-a-distance/les-fondamentaux-du-digital-et-des-reseaux-sociaux-2</t>
  </si>
  <si>
    <t>Culture digitale</t>
  </si>
  <si>
    <t>Social media,  digital</t>
  </si>
  <si>
    <t>Le Digital, les réseaux sociaux… De quoi s'agit-il ? Cette formation vous permettra de faire le point sur ces nouveaux outils, comprendre comment les français les utilisent et quel intérêt ils présentent pour les entreprises.</t>
  </si>
  <si>
    <t xml:space="preserve">oui </t>
  </si>
  <si>
    <t>http://www.lesechos-formation.fr/catalogue/formations-metiers/web/culture-digitale.html#programme</t>
  </si>
  <si>
    <t>Les echos formation</t>
  </si>
  <si>
    <t>SEM, Introduction</t>
  </si>
  <si>
    <t>Objectifs : Acquérir une culture digitale pour challenger ses équipes et prestataires, maîtriser les fondamentaux du web, garantir le succès de ses projets web au sein de sa structure</t>
  </si>
  <si>
    <t>Bi annuel</t>
  </si>
  <si>
    <t xml:space="preserve">Culture digitale </t>
  </si>
  <si>
    <t>https://www.unow.fr/formations/culture-digitale/</t>
  </si>
  <si>
    <t>Unow</t>
  </si>
  <si>
    <t>Introduction</t>
  </si>
  <si>
    <t>Maîtriser le digital sous toutes ses facettes, en intégrer le vocabulaire et les concepts clés. Découvrir des outils concrets, maitriser son identité numérique et développer sa présence en ligne</t>
  </si>
  <si>
    <t>Tous les 2 mois</t>
  </si>
  <si>
    <t>Formation en ligne à suivre selon son rythme sur 4 semaines</t>
  </si>
  <si>
    <t>http://www.ccmbenchmark.com/formation/799-culture-digitale#:~:text=Cette%20formation%20met%20en%20lumi%C3%A8re,de%20communication%2C%20d'innovation.</t>
  </si>
  <si>
    <t>CCM Benchmark</t>
  </si>
  <si>
    <t>Cette formation met en lumière les principaux enjeux et impacts du Web en termes de développement, d'organisation, de communication, d'innovation. Elle s'appuie sur de nombreux résultats et exemples concrets</t>
  </si>
  <si>
    <t>Acquérir les clés de la culture digitale</t>
  </si>
  <si>
    <t>https://www.skema-bs.fr/formation-continue/acquerir-les-cles-de-la-culture-digitale</t>
  </si>
  <si>
    <t>Skema</t>
  </si>
  <si>
    <t>Culture, digitale</t>
  </si>
  <si>
    <t>La formation conçue et animée par les équipes de LearnAssembly, société spécialisée
dans la conception de parcours sur la culture digitale et la transformation digitale propose
une approche blended learning incluant l’ouverture d’un Mooc d’entreprise deux semaines
avant la formation en présentiel.</t>
  </si>
  <si>
    <t>https://www.apollo-formation.com/informatique/management-des-si/transformation-digitale/culture-digitale.html</t>
  </si>
  <si>
    <t>Apollo formation</t>
  </si>
  <si>
    <t xml:space="preserve">Notre formation Culture digitale vous permettra d’engager pleinement vos collaborateurs dans l’ère du numérique. Développez une culture d’entreprise moderne, en adéquation avec les nouveaux usages induits par la transformation digitale. </t>
  </si>
  <si>
    <t>Acquérir une culture numérique</t>
  </si>
  <si>
    <t>https://www.efe.fr/formation/acquerir-une-culture-numerique</t>
  </si>
  <si>
    <t>EFE</t>
  </si>
  <si>
    <t>Culture, enjeux, projets</t>
  </si>
  <si>
    <t>A l'issue de cette formation, vous serez en mesure d'identifier ce que le digital change au quotidien dans les organisations, mais aussi piloter et déployer des projets de e-gouvernance, et maîtriser les enjeux liés à l'ouverture et à la valorisation des données au sein du bloc local</t>
  </si>
  <si>
    <t>Formation Amazon FBA avec Suivi Individuel</t>
  </si>
  <si>
    <t>https://www.amzacademy.fr/?gclid=EAIaIQobChMIzLL33oLu6wIVkc3VCh3xsQzzEAAYAiAAEgIKzfD_BwE</t>
  </si>
  <si>
    <t>AMZacademy</t>
  </si>
  <si>
    <t>E-commerce</t>
  </si>
  <si>
    <t>stratégie digitale</t>
  </si>
  <si>
    <t>Pour votre projet e-Commerce, choisissez la vente sur Amazon ! Des stratégies éprouvées, un accompagnement sur-mesure, des outils et du matériel pour concrétiser votre projet et atteindre vos objectifs</t>
  </si>
  <si>
    <t>Les clés du e-commerce</t>
  </si>
  <si>
    <t>https://www.cegos.fr/formations/marketing-marketing-digital/les-cles-du-e-commerce</t>
  </si>
  <si>
    <t>Le e-commerce s’impose aujourd’hui comme un canal de vente incontournable. Pour profiter de l'essor du e-commerce, vous souhaitez définir une stratégie e-commerce porteuse de résultats, générer du trafic sur votre site et développer les ventes. C'est l'objet de cette formation au e-commerce.</t>
  </si>
  <si>
    <t>Créer un site e-commerce professionnel</t>
  </si>
  <si>
    <t>https://www.formation-creation.fr/creation-site-e-commerce.html</t>
  </si>
  <si>
    <t>Abal</t>
  </si>
  <si>
    <t>Etant donné les besoins fonctionnels des participants (vente de biens, de services, B To B, B to C, réservation, gestion des stocks, moyens de paiement, vente à l'internationale, devis, etc.), il est impossible de proposer une formation à la création de site e-commerce en session inter-entreprise avec plusieurs participants. Aujourd'hui, une boutique en ligne doit être parfaitement conçue si elle veut vendre. C'est pourquoi ABAL vous propose une formation à la création de site e-commerce 100% personnalisée selon vos besoins</t>
  </si>
  <si>
    <t>2j présentielle + 3j e-learning</t>
  </si>
  <si>
    <t>https://www.ism.fr/formation/creer-un-site-e-commerce</t>
  </si>
  <si>
    <t>ISM</t>
  </si>
  <si>
    <t>Le e-commerce est un canal de vente majeur dans tous les secteurs d’activité ; comment rendre son offre visible et attractive, générer du trafic sur son site et maximiser ses ventes ? Cette formation vous donne les méthodes et les compétences pour créer un site e-commerce efficace.</t>
  </si>
  <si>
    <t>Après la formation : Evaluation de la montée en compétences</t>
  </si>
  <si>
    <t xml:space="preserve">Créer un site e-commerce / boutique en ligne </t>
  </si>
  <si>
    <t>https://www.formation-isfac.com/formation-web-creation-site-e-commerce.html</t>
  </si>
  <si>
    <t>ISFAC</t>
  </si>
  <si>
    <t>La formation "créer un site e-commerce / une boutique en ligne" vous permettra
d'apprendre à mettre en place et gérer une boutique en ligne sous Prestashop.
Elle vous permettra également de gérer le catalogue, les commandes, les utilisateurs et les fonctionnalités d’une boutique en ligne, d'optimiser la configuration d’un site Prestashop pour améliorer le référencement naturel et de choisir et adapter l’habillage graphique du site web.
Cette formation est un module de la Certification Professionnelle "Chef de Projet e-business".</t>
  </si>
  <si>
    <t>Cette formation est un module de la Certification Professionnelle "Chef de Projet e-business".</t>
  </si>
  <si>
    <t>Formation E-commerce (créer sa boutique en ligne)</t>
  </si>
  <si>
    <t>https://www.cforpro.com/formation-e-commerce.html</t>
  </si>
  <si>
    <t>Apprenez à créer votre boutique en ligne ! Concevoir son projet, puis créer sa boutique à partir d’une solution de e-commerce choisie. Ce stage, très pratique, s'articule autour d'ateliers. Il s'adresse aux personnes attirées par la création et la gestion de sites Internet professionnels.</t>
  </si>
  <si>
    <t>Formation créer sa boutique en ligne son e-commerce</t>
  </si>
  <si>
    <t>https://www.imedias.pro/formations/formations-en-creation-mise-a-jour-site-internet-e-commerce/formation-creer-sa-boutique-en-ligne-son-e-commerce/</t>
  </si>
  <si>
    <t>Imedias</t>
  </si>
  <si>
    <t>Cette formation a pour but de présenter les différentes solutions e-commerce permettant la vente de produits en ligne. Elle fait ensuite le point sur une solution gratuite de e-commerce qui vous permettra d’installer, de gérer et de personnaliser votre boutique Internet.</t>
  </si>
  <si>
    <t>Formation Prestashop</t>
  </si>
  <si>
    <t>https://www.awelty.fr/pages/formations-outils-innovants/formation-creation-site-internet/formation-creation-site-ecommerce-prestashop.html</t>
  </si>
  <si>
    <t>Awelty</t>
  </si>
  <si>
    <t>Suivez notre formation Prestashop pour apprendre à créer un site e-commerce professionnel. Développez votre site marchand pour vendre vos produits ou services sur le web, grâce à notre formation professionnelle pour créer un site e-commerce Prestashop. L'Agence Awelty vous propose une journée d'initiation à Prestashop avec un expert du web et d'e-commerce. Pour apprendre à configurer et prendre en main l'outil de création de boutique en ligne.</t>
  </si>
  <si>
    <t>Votre boutique e-commerce sans codage</t>
  </si>
  <si>
    <t>https://www.maformation.fr/formation/prestashop;-votre-boutique-e-commerce-sans-codage-en-individuel-135591</t>
  </si>
  <si>
    <t>maformation</t>
  </si>
  <si>
    <t>Création d'un site marchand sans coder
Comprendre l'environnement Prestashop
Etre capable de créer sa boutique en ligne
Générer du business</t>
  </si>
  <si>
    <t>Formation sans codage</t>
  </si>
  <si>
    <t>Formation START</t>
  </si>
  <si>
    <t>https://addons.prestashop.com/fr/formations-utilisateur/8027-formation-start.html?gclid=Cj0KCQjwnqH7BRDdARIsACTSAdvZgdnwoP8VWsaSxik-go35J327e-KlUcYdVzifQeu7NGbvFI9kwmwaAnxLEALw_wcB</t>
  </si>
  <si>
    <t>Prestashop</t>
  </si>
  <si>
    <t xml:space="preserve">Apprenez à créer votre boutique en ligne  et découvrez les très nombreuses fonctionnalités de PrestaShop afin d’améliorer rapidement les performances de votre site !
</t>
  </si>
  <si>
    <t>GÉRER VOTRE SITE E-COMMERCE PRESTASHOP EN TOUTE AUTONOMIE</t>
  </si>
  <si>
    <t>https://www.itis-commerce.com/formation-prestashop/site-ecommerce-prestashop-formation/</t>
  </si>
  <si>
    <t>itis commerce</t>
  </si>
  <si>
    <t>Gestion site</t>
  </si>
  <si>
    <t>Pour vous donner 100% d’autonomie sur votre PrestaShop, ITIS Commerce vous forme à utiliser l’administration et à dynamiser vos ventes.</t>
  </si>
  <si>
    <t>4 Modules, pour 1600€ au total</t>
  </si>
  <si>
    <t xml:space="preserve">Appréhendez les techniques d’automatisation marketing
</t>
  </si>
  <si>
    <t>https://formation.mediaveille.com/web-analytics/apprehendez-les-techniques-dautomatisation-marketing/</t>
  </si>
  <si>
    <t>Mediaveille</t>
  </si>
  <si>
    <t>Emailing / Automation</t>
  </si>
  <si>
    <t>Automation</t>
  </si>
  <si>
    <t>Vous découvrirez dans quelle mesure il est pertinent de déployer des campagnes de marketing automatisées. De part des cas pratiques concrets, vous travaillerez avec votre formateur à l’élaboration d’un parcours client type et des scénarios automatisés.</t>
  </si>
  <si>
    <t xml:space="preserve">à partir de 785€ </t>
  </si>
  <si>
    <t>Bâtir une stratégie e-mailing en optimisant ses actions</t>
  </si>
  <si>
    <t>https://formation.mediaveille.com/web-analytics/batir-une-strategie-emailing-en-optimisant-ses-actions/</t>
  </si>
  <si>
    <t>Emailing</t>
  </si>
  <si>
    <t>Vous maîtriserez les bonnes pratiques en matière de réalisation de kit mail, de gestion de base de données. Vous découvrirez les enjeux autour de la délivrabilité et la manière d’optimiser les performances constatées grâce à une analyse approfondie de vos campagnes…</t>
  </si>
  <si>
    <t>Optimiser votre stratégie webmarketing</t>
  </si>
  <si>
    <t>http://www.ccmbenchmark.com/formation/1339-marketing-automation-optimiser-votre-strategie-webmarketing</t>
  </si>
  <si>
    <t xml:space="preserve">Leads, emailing, automation, </t>
  </si>
  <si>
    <t>Dans cette formation, vous apprendrez entre autres à générer des leads qualifiés et à créer des scénarios efficaces basés notamment sur le comportement de vos prospects et de vos clients.</t>
  </si>
  <si>
    <t>Marketing automation</t>
  </si>
  <si>
    <t>https://www.ziggourat.com/formation-marketing-automation.html</t>
  </si>
  <si>
    <t>Ziggourat</t>
  </si>
  <si>
    <t>Cette formation vous permet d'identifier le rôle du marketing automation dans ses stratégies marketing, de mettre en œuvre ses contenus qualifiés en fonction de ses cibles et de ses objectifs et de mesurer la performance de ses actions et générer des leads.</t>
  </si>
  <si>
    <t xml:space="preserve">Email marketing : Quelles stratégies pour quelles performances ? </t>
  </si>
  <si>
    <t>https://www.digitalacademy.fr/formations/email-marketing/</t>
  </si>
  <si>
    <t>Digital Academy</t>
  </si>
  <si>
    <t>Email marketing</t>
  </si>
  <si>
    <t>Cette journée vous permettra de mettre en place les bonnes pratiques pour atteindre vos objectifs business mais également de vous informer des nouvelles pratiques et des nouveaux comportements des clients en email marketing.</t>
  </si>
  <si>
    <t>Tous les mois</t>
  </si>
  <si>
    <t xml:space="preserve">A partir de 980€ </t>
  </si>
  <si>
    <t xml:space="preserve">non </t>
  </si>
  <si>
    <t>https://digiclass.fr/formation-email-marketing-%C3%A0-paris.html</t>
  </si>
  <si>
    <t>Pendant cette formation vous apprendrez comment définir et mettre en oeuvre une stratégie de emailing pertinente et efficace avec le meilleur retour sur investissement envisageable.</t>
  </si>
  <si>
    <t>Marketing automation et gestion des campagnes cross-canal</t>
  </si>
  <si>
    <t>https://www.keley-consulting.com/blog/formation-marketing-automation-et-gestion-des-campagnes-cross-canal</t>
  </si>
  <si>
    <t>Keley Consulting</t>
  </si>
  <si>
    <t>Campagne cross-canal, outils</t>
  </si>
  <si>
    <t>A travers des ateliers pratiques et la présentation de nombreux cas concrets, la formation vous apportera les clés stratégiques et opérationnelles pour mieux comprendre les enjeux liés au marketing automation et à la gestion des campagnes cross-canal.</t>
  </si>
  <si>
    <t>Concevoir et réussir ses campagnes emailing et automation</t>
  </si>
  <si>
    <t>https://www.itcco.fr/formation-emailing-automation.php</t>
  </si>
  <si>
    <t>ITCCO</t>
  </si>
  <si>
    <t>Emailing, Sendinblue, Mailchimp</t>
  </si>
  <si>
    <t>A l’issue de la formation vous serez capable de maitriser et piloter efficacement vos campagnes emailing, d'identifier les leviers de croissance grâce au marketing automation (email automatisé et ciblé), de suivre et améliorer ses communications email grâce aux statistiques avancées. Vous serez également en mesure de créer des scénarios d’automation pour envoyer du contenu pertinent au bon moment aux bonnes cibles.</t>
  </si>
  <si>
    <t>Lieu = Nantes</t>
  </si>
  <si>
    <t>Utilisation avancée de Mailchimp</t>
  </si>
  <si>
    <t>https://www.florenceconsultant.com/formation/formation-avancee-mailchimp-marketing-automation-segmentation/2020-11-19</t>
  </si>
  <si>
    <t>Florence Consultant</t>
  </si>
  <si>
    <t>Mailchimp, Emailing, segmentation</t>
  </si>
  <si>
    <t>La formation, réalisée par un expert de l’email, certifié Mailchimp vous permettra d’apprendre toutes les fonctions de Mailchimp et de les déployer dans le cadre de votre activité.</t>
  </si>
  <si>
    <t>Stratégie email marketing</t>
  </si>
  <si>
    <t>https://www.badsender.com/formations/email-marketing/</t>
  </si>
  <si>
    <t>Badsender</t>
  </si>
  <si>
    <t>Stratégie, Automation, performance</t>
  </si>
  <si>
    <t>Cette formation emailing vous donnera les clés pour réaliser des emailings plus efficaces, animer correctement votre base de contacts actifs, mettre en place les triggers et scénarios indispensables afin d’augmenter la dimension relationnelle entre votre marque et vos contacts.</t>
  </si>
  <si>
    <t>Responsable marketing digital</t>
  </si>
  <si>
    <t>https://www.orsys.fr/formation-cycle-certifiant-responsable-marketing-digital.html</t>
  </si>
  <si>
    <t>Marketing automation, stratégie web, emailing</t>
  </si>
  <si>
    <t>Définir et piloter sa stratégie web marketing cross canal mais aussi emailing, inbound marketing, marketing automation</t>
  </si>
  <si>
    <t>4870€ HT</t>
  </si>
  <si>
    <t>https://www.icn-artem.com/cycles-certifiants#tab3</t>
  </si>
  <si>
    <t>icn ARTEM business school</t>
  </si>
  <si>
    <t>Content, analytics</t>
  </si>
  <si>
    <t xml:space="preserve">Construire, suivre (analytics, dashboard, tracking) et optimiser sa stratégie de référencement, de content marketing. </t>
  </si>
  <si>
    <t>Prochaine session en novembre 2020</t>
  </si>
  <si>
    <t>https://fr.tuto.com/formation-responsable-marketing.htm</t>
  </si>
  <si>
    <t>fr.tuto</t>
  </si>
  <si>
    <t>Acquisition, SEA, Emailing, Analytics</t>
  </si>
  <si>
    <t>Ce parcours de formation complet répond à tous les enjeux d'un responsable marketing digital (SEM, Acquisition, CRM etc.). Il vous permettra de maîtriser les principaux outils et stratégies Marketing Digital spécifiques et mettre en place les leviers de croissance, à court et long terme</t>
  </si>
  <si>
    <t>2 à 7 jours</t>
  </si>
  <si>
    <t>Projet pro de 80 heures à présenter</t>
  </si>
  <si>
    <t>Traffic management et conversion</t>
  </si>
  <si>
    <t>https://www.media-institute.com/formations/formation-traffic-management-conversion/</t>
  </si>
  <si>
    <t>Media institute</t>
  </si>
  <si>
    <t>Acquisition, media</t>
  </si>
  <si>
    <t>Une formation d’une journée pour passer en revue les sources de trafic et d’acquisition et optimiser ses investissements e-business</t>
  </si>
  <si>
    <t>N /A</t>
  </si>
  <si>
    <t>Prochaine session : 24 Juin et 20 Novembre 2020</t>
  </si>
  <si>
    <t>Analyser le besoin et conduire l’étude de faisabilité du projet digital</t>
  </si>
  <si>
    <t>https://catalogue.cesi.fr/analyser-le-besoin-et-conduire-l-etude-de-faisabilite-du-projet-digital-2117418-2020/</t>
  </si>
  <si>
    <t>Cesi</t>
  </si>
  <si>
    <t>Stratégie</t>
  </si>
  <si>
    <t>Analyser le besoin, le traduire en termes de marketing digital et s’assurer de la faisabilité du projet</t>
  </si>
  <si>
    <t>Candidature et réponse sous 1 mois</t>
  </si>
  <si>
    <t>Promouvoir et maîtriser le projet par le plan de communication digitale</t>
  </si>
  <si>
    <t>https://catalogue.cesi.fr/promouvoir-et-maitriser-le-projet-par-le-plan-de-communication-digitale-2117424-2020/</t>
  </si>
  <si>
    <t>Stratégie, communication</t>
  </si>
  <si>
    <t>Acquérir les compétences techniques permettant la mise en œuvre du plan de communication digitale et élaborer son contenu</t>
  </si>
  <si>
    <t xml:space="preserve">Executive education maîtriser le marketing digital
</t>
  </si>
  <si>
    <t>https://www.hec.edu/fr/executive-education/programmes-courts-executive/maitriser-le-marketing-digital#financement</t>
  </si>
  <si>
    <t>HEC Paris</t>
  </si>
  <si>
    <t>Performance, digital</t>
  </si>
  <si>
    <t>Un programme très complet, abordant de façon précise et prospective les différentes dimensions du marketing digital, avec un éclairage sur les enjeux juridiques et des ateliers en conclusion de séminaire pour aider les participants qui le souhaitent à structurer leur projet</t>
  </si>
  <si>
    <t>Sessions de Mars à Décembre</t>
  </si>
  <si>
    <t>Mobile marketing</t>
  </si>
  <si>
    <t>https://www.cegefos.com/formation-certifiante-mobile-marketing</t>
  </si>
  <si>
    <t>Mobile, stratégie</t>
  </si>
  <si>
    <t>A l’issue de la formation « Mobile Marketing », les apprenants auront les capacités de : Découvrir les enjeux, concevoir, et mettre en œuvre une stratégie de marketing mobile
Analyser les coûts, mesurer la performance et le ROI, connaître la boite à outils du « marketeur mobile » maîtriser les facteurs clés du succès et les contraintes à considérer dans une stratégie de Marketing Mobile.</t>
  </si>
  <si>
    <t>Inbound marketing</t>
  </si>
  <si>
    <t>https://www.ziggourat.com/formation-inbound-marketing.html</t>
  </si>
  <si>
    <t>Inbound, mobile, SEO</t>
  </si>
  <si>
    <t>Cette formation vous permet d'identifier les leviers de performance du marketing digital, d'intégrer les réseaux sociaux dans sa stratégie d'Inbound marketing, de piloter et mesurer les performances de sa stratégie d'Inbound marketing et d'optimiser son marketing sur mobile.</t>
  </si>
  <si>
    <t>Cycle Webmarketing avancé</t>
  </si>
  <si>
    <t>https://www.cciformationpro.fr/cycle/cycle-webmarketing-avance-2020</t>
  </si>
  <si>
    <t xml:space="preserve">CCI </t>
  </si>
  <si>
    <t>communication, conversion, référencement</t>
  </si>
  <si>
    <t>Acquérir, développer et mettre en oeuvre les nouvelles techniques webmarketing comme le inbound marketing, data vizualization ou l’e-mailing automation</t>
  </si>
  <si>
    <t>Stratégie de marque à l’ère du digital</t>
  </si>
  <si>
    <t>http://www.lesechos-formation.fr/catalogue/formations-metiers/marketing/creer-valeur-par-marque.html#programme</t>
  </si>
  <si>
    <t>Stratégie, marque</t>
  </si>
  <si>
    <t>Objectifs : Anticiper les évolutions du branding à l’ère du digital, acquérir la méthodologie et les outils de pilotage d’une stratégie de marque, mesurer la valeur créée par la marque pour l’entreprise</t>
  </si>
  <si>
    <t>Social Selling B2B</t>
  </si>
  <si>
    <t>https://www.unow.fr/formations/social-selling-b-2-b/</t>
  </si>
  <si>
    <t>B2B, LinkedIn</t>
  </si>
  <si>
    <t>Générer du business grâce à une approche de Social Selling très poussée sur LinkedIn, se positionner stratégiquement auprès de ses prospects et clients, conquérir de nouveaux clients en publiant des contenus engageants et en construisant son influence sur LinkedIn</t>
  </si>
  <si>
    <t>Business Developer dans le Digital</t>
  </si>
  <si>
    <t>https://euridis-salesacademy.com/formations-professionnelles-vente-strategique/business-developer-digital/</t>
  </si>
  <si>
    <t>Euridis Business School</t>
  </si>
  <si>
    <t>Prospection, lead, sales</t>
  </si>
  <si>
    <t xml:space="preserve">Formation aux techniques de vente de demain : Challenger, Insight selling, culture tech, initiation au coding
Formation aux méthodes de Digital Smart Selling
L’accès aux meilleurs professionnels du digital pour vous former
Des cours ultra dynamiques basés sur des Real Business Game
Une formation courte et diplômante
</t>
  </si>
  <si>
    <t>Présentiel à Paris et Lyon</t>
  </si>
  <si>
    <t>Mettre en oeuvre une stratégie marketing cross canal</t>
  </si>
  <si>
    <t>https://www.m2iformation.fr/formation-mettre-en-oeuvre-une-strategie-marketing-cross-canal/MKTST-CROS/</t>
  </si>
  <si>
    <t>Stratégie, cross canal</t>
  </si>
  <si>
    <t>Objectifs : Positionner une stratégie marketing cross canal ou omnicanal (tous les canaux) adaptée aux objectifs de l'entreprise, aux types de contacts et des parcours clients. Bâtir des stratégies de fidélisation et de conquête cross canal pertinentes.</t>
  </si>
  <si>
    <t xml:space="preserve">A partir de 1430€ </t>
  </si>
  <si>
    <t>Growth Hacking</t>
  </si>
  <si>
    <t>https://wydden.com/formation/growth-hacking/</t>
  </si>
  <si>
    <t>Growth hacking, prospect</t>
  </si>
  <si>
    <t>Adopter le « Mindset » du Growth Hacker, maîtriser les dernières techniques et outils pour mettre en place une stratégie de growth hacking.
Générer rapidement des prospects qualifiés, mesurer, structurer et analyser vos datas et expérimenter vos processus growth</t>
  </si>
  <si>
    <t>Mesurer l’expérience client</t>
  </si>
  <si>
    <t>https://www.ism.fr/formation/mesurer-l-experience-client</t>
  </si>
  <si>
    <t>Parcours clients, experience client</t>
  </si>
  <si>
    <t>Analyser le parcours du client, mesurer l’expérience client pour mieux répondre à ses attentes, est au cœur de la démarche marketing. Ce stage vous aide, pas à pas, à vous approprier une démarche d’analyse globale prenant en compte tous les aspects de l’expérience client, et vous permettant d’effectuer les bons arbitrages.</t>
  </si>
  <si>
    <t xml:space="preserve">Optimiser les canaux de la relation client à l'ère du web social </t>
  </si>
  <si>
    <t>https://www.digitalacademy.fr/formations/canaux-relation-client-web-social/</t>
  </si>
  <si>
    <t>Relation client</t>
  </si>
  <si>
    <t>Vous développerez des connaissances en matière de relation client 2.0, identifier les nouvelles tendances de la relation client à l’ère du digitale, savoir élaborer une approche omnicanal de la relation client et enfin optimiser chacun des leviers de cette approche multicanal</t>
  </si>
  <si>
    <t>https://www.talenco.com/accompagner-individuellement/cycles-certifiants/cycle-certifiant-formation-responsable-marketing-digital</t>
  </si>
  <si>
    <t>Acquisition, UX</t>
  </si>
  <si>
    <t xml:space="preserve">Formation en 4 parties : les leviers d’une stratégie de marketing digital, les stratégies d’acquisition de trafic,  interfaces digitales centrées sur l’UX,  mesurer la performance et le ROI des actions </t>
  </si>
  <si>
    <t>Possibilité de prendre des modules séparément</t>
  </si>
  <si>
    <t>https://elearningformalis.fr/formation/formation-marketing-digital/</t>
  </si>
  <si>
    <t xml:space="preserve">Formalis </t>
  </si>
  <si>
    <t>Introduction, stratégie, clients</t>
  </si>
  <si>
    <t>Cette formation s’adresse à tous ceux qui ont à cœur de maîtriser le marketing digital pour eux-mêmes ou pour l’appliquer à leur société, ainsi qu’à ceux qui souhaitent proposer leurs services dans ce domaine. Grâce à cette formation, vous aurez les compétences pour vous lancer dans ce passionnant métier qui est en plein essor.</t>
  </si>
  <si>
    <t>Le Marketing Digital</t>
  </si>
  <si>
    <t>https://www.demos.fr/le-marketing-digital-parcours-pro-certifiant-3</t>
  </si>
  <si>
    <t>UX, stratégie, acquisition</t>
  </si>
  <si>
    <t>A l'issu de cette formation vous apprendrez à acquérir les bonnes pratiques pour concevoir un site web, intégrer le web dans sa stratégie marketing et maîtriser les leviers de croissance et à intégrer des solutions innovantes afin d'accroître sa performance commerciale</t>
  </si>
  <si>
    <t>Certificat de compétence E-marketing et e-commerce</t>
  </si>
  <si>
    <t>http://formation.cnam.fr/rechercher-par-discipline/certificat-de-competence-e-marketing-et-e-commerce-200453.kjsp?RF=newcat_themes</t>
  </si>
  <si>
    <t>Cnam</t>
  </si>
  <si>
    <t>E-commerce, SEM</t>
  </si>
  <si>
    <t>Ce certificat de compétence s'adresse aux personnes qui travaillent dans la communication et veulent développer leurs compétences sur Internet, ou quiveulent mieux dialoguer avec leurs prestataires en e-commerce. Elle s'adresse aussi à ceux qui souhaitent assurer leur reconversion sur le Net (salariés des médias traditionnels notamment)</t>
  </si>
  <si>
    <t>stratégie de communication digitale</t>
  </si>
  <si>
    <t>https://www.itcco.fr/formation-strategie-digitale.php</t>
  </si>
  <si>
    <t>Plan communication, canal</t>
  </si>
  <si>
    <t>A l’issue de la formation vous serez capable d'identifier les applications des canaux de la communication digitale, de créer votre plan de stratégie de communication digitale en adéquation avec votre business model. Vous saurez également comment optimiser vos pratiques grâce à la mise en place d’une amélioration continue.</t>
  </si>
  <si>
    <t>Marketing d'affiliation</t>
  </si>
  <si>
    <t>https://www.cnfce.com/formation-affiliation-web</t>
  </si>
  <si>
    <t>CNFCE</t>
  </si>
  <si>
    <t>Affiliation, stratégie</t>
  </si>
  <si>
    <t>Notre programme de formation marketing d'affiliation vous permettra d'appréhender les enjeux de cette technique de promotion par rémunération. Vous apprendrez également à construire et à animer votre programme d'affiliation dans de bonnes conditions, en développant votre réseau et en sélectionnant vos partenaires les plus adaptés.</t>
  </si>
  <si>
    <t>Lieux : Paris, Bordeaux, Lille, Nantes, Lyon</t>
  </si>
  <si>
    <t>Marketing mobile</t>
  </si>
  <si>
    <t>https://www.cnfce.com/formation-marketing-mobile</t>
  </si>
  <si>
    <t>Notre formation marketing mobile apportera aux employés de votre entreprise des connaissances clées pour maîtriser les différents aspects du marketing mobile et du marketing digital.</t>
  </si>
  <si>
    <t>https://www.digital-passengers.com/nos-expertises/formation-professionnelle/formation-inbound-marketing/</t>
  </si>
  <si>
    <t>Inbound, communication</t>
  </si>
  <si>
    <t>Sous forme d’ateliers thématiques vous aborderez les éléments clés de la mise en place de votre stratégie inbound et serez en mesure de construire votre stratégie éditoriale et de contenu pour attirer et convertir vos visiteurs en leads commerciaux.</t>
  </si>
  <si>
    <t>Mettre en place une stratégie de marketing d'influence</t>
  </si>
  <si>
    <t>https://www.lesdigiteurs.cci-paris-idf.fr/formation-en-ligne-strategie-marketing-d-influence</t>
  </si>
  <si>
    <t xml:space="preserve">Les digiteurs </t>
  </si>
  <si>
    <t>Influence marketing, stratégie</t>
  </si>
  <si>
    <t>Cette formation vous permettra de faire le point sur votre stratégie social média et d'appréhender les enjeux du marketing d'influence afin de développer l'image de marque de votre entreprise.</t>
  </si>
  <si>
    <t>Stratégie marketing post crise</t>
  </si>
  <si>
    <t>https://www.paprika-marketing.fr/formations/strategie-marketing-post-crise/</t>
  </si>
  <si>
    <t>Stratégie digitale</t>
  </si>
  <si>
    <t>Les objectifs de cette formation : S’appuyer sur ses forces pour saisir les opportunités offertes par la crise, modifier ou affirmer son positionnement et savoir redéfinir sa stratégie marketing et son offre. Vous serez en mesure de bâtir un nouveau plan d’actions en intégrant de nouveaux outils notamment digitaux</t>
  </si>
  <si>
    <t>Formation professionnelle web - Bac+5</t>
  </si>
  <si>
    <t>https://www.digital-campus.fr/formation/adulte-continue-bac5?gge_source=google&amp;gge_medium=cpc&amp;gge_term=formation%20courte%20communication%20digitale&amp;gge_campaign=Search&amp;gclid=Cj0KCQjwnqH7BRDdARIsACTSAds9sPyK71ERUB0rtNJX0GqqGLgTtMMxEtzylW_PyW4dhtPHOre-EJMaAvCFEALw_wcB</t>
  </si>
  <si>
    <t>Digital Campus</t>
  </si>
  <si>
    <t>Web / digital</t>
  </si>
  <si>
    <t>Les technologies liées au digital ont fortement modifié les relations commerciales, les stratégies marketing et les fonctionnements internes des entreprises. Les dépenses en ligne de ces dernières sont en constante progression. Les opérations cross canal sont incontournables ainsi que les problématiques liées au Big Data. Dans l'ensemble des secteurs (tourisme, luxe, informatique, santé...) tant aux niveaux national qu'international, l'e-business amène à recruter de nouveaux profils de collaborateurs ayant une double compétence technique et business.</t>
  </si>
  <si>
    <t>Semestriel</t>
  </si>
  <si>
    <t>Diplômante "Titre "d'Expert en stratégie digitale" "</t>
  </si>
  <si>
    <t>Become a Digital Marketer</t>
  </si>
  <si>
    <t>https://www.udacity.com/course/digital-marketing-nanodegree--nd018</t>
  </si>
  <si>
    <t>Udacity</t>
  </si>
  <si>
    <t>Gain real-world experience running live campaigns as you learn from top experts in the field. Launch your career with a 360-degree understanding of digital marketing.</t>
  </si>
  <si>
    <t>Social Marketing Training</t>
  </si>
  <si>
    <t>https://education.hootsuite.com/</t>
  </si>
  <si>
    <t>Hootsuite Academy</t>
  </si>
  <si>
    <t>By taking this course you’ll develop foundational social marketing skills to grow followers, engagement, and business results.
Designed and produced in consultation with social media marketing strategists and practitioners, our industry-recognized Social Media Marketing Course and Certification give marketers practical skills they can implement and start seeing results right away.</t>
  </si>
  <si>
    <t>SOCIAL MEDIA MARKETING MASTER CERTIFICATION</t>
  </si>
  <si>
    <t>https://bootcampdigital.com/product/social-media-certification/</t>
  </si>
  <si>
    <t>Boot Camp DIgital</t>
  </si>
  <si>
    <t>Réseaux sociaux</t>
  </si>
  <si>
    <t>Taught by leading digital marketing experts, join Boot Camp Digital CEO, Krista Neher, and digital marketing pioneer, Allison Chaney as they detail proven strategies with a combined 30+ years experience in social media and digital marketing.</t>
  </si>
  <si>
    <t>Examen de certification
Facebook Blueprint</t>
  </si>
  <si>
    <t>https://www.facebook.com/business/learn/certification</t>
  </si>
  <si>
    <t>Facebook For Business</t>
  </si>
  <si>
    <t>Faites la différence dans l’univers du marketing numérique. Devenez un spécialiste certifié Facebook Blueprint.</t>
  </si>
  <si>
    <t>Content Marketing University</t>
  </si>
  <si>
    <t>https://www.contentmarketinguniversity.com/#</t>
  </si>
  <si>
    <t>Création de contenu</t>
  </si>
  <si>
    <t>CMI University is your hub for all things related to content marketing education and training – your one-stop shop to help you do your job better and more effectively.</t>
  </si>
  <si>
    <t>Le pilotage de la stratégie digitale de l'entreprise</t>
  </si>
  <si>
    <t>https://formation.kedge.edu/programmes-courts-et-certifiants/le-pilotage-de-la-strategie-digitale-de-l-entreprise</t>
  </si>
  <si>
    <t>Kedge</t>
  </si>
  <si>
    <t>Avec la transformation numérique des entreprises, placer le digital au cœur de sa stratégie devient indispensable pour développer son business. Cette formation permet de comprendre les enjeux actuels et futurs du e-business pour élaborer une stratégie digitale efficace dans un environnement PME-PMI et BtoB.</t>
  </si>
  <si>
    <t>Bordeaux</t>
  </si>
  <si>
    <t>FORMATION CERTIFIANTE DÉVELOPPEMENT WEB:PHP, SYMFONY, ANGULAR, NODE...</t>
  </si>
  <si>
    <t>https://www.cegefos.com/formation-certifiante/developpement-web</t>
  </si>
  <si>
    <t>Développement web</t>
  </si>
  <si>
    <t>Outre la maîtrise des techniques de base de la conception et le développement Front-end et Back-end avec PHP, MySQL, HTML et CSS, la formation certifiante « Développement WEB » se distingue par l'acquisition des compétences en matière du développement orienté objet PHP POO avec le Framework Symfony, mais aussi l'acquisition des compétences de développement des pages riches sous Angular et NodeJS utilisés par les API Google et les réseaux sociaux.</t>
  </si>
  <si>
    <t>Bimensuel</t>
  </si>
  <si>
    <t>FORMATION DÉVELOPPEUR WEB ET WEB MOBILE</t>
  </si>
  <si>
    <t>https://www.cefim.eu/formations/formation-developpeur-web/</t>
  </si>
  <si>
    <t>Cefim</t>
  </si>
  <si>
    <t>Vous cherchez un métier qui recrute ? Votre ordinateur est votre meilleur ami, le code et la programmation informatique vous attirent ? Vous aimez relever des challenges et proposer des applications web répondant au cahier des charges d'un client ?
Alors devenez développeur web ! Développeur web est actuellement l'un des métiers informatiques les plus recherchés. C'est l'occasion d'envisager un projet de reconversion professionnelle pour devenir développeur web.</t>
  </si>
  <si>
    <t>Formation Social Seller</t>
  </si>
  <si>
    <t>https://www.formaouest.fr/formations/formation-social-seller-a-visee-certifiante/</t>
  </si>
  <si>
    <t>formaouest</t>
  </si>
  <si>
    <t>Depuis quelques années est née une nouvelle discipline : Le Social Selling. Nous pouvons la définir comme l’art et la manière d’exploiter les réseaux sociaux pour (se) vendre.
Cette approche permet aux commerciaux d’être plus performants et agiles. Et puisque l’accès à l’information est donné à tous, leurs rôles s’orientent vers plus de conseils avant et après-vente. En tout cas, c’est l’attente du marché ce qui signifie que les entreprises et les commerciaux n’ont plus le choix que de devenir 3.0 !</t>
  </si>
  <si>
    <t>Rennes - Nantes</t>
  </si>
  <si>
    <t>agence</t>
  </si>
  <si>
    <t>Colonne 1</t>
  </si>
  <si>
    <t>Colonne 2</t>
  </si>
  <si>
    <t>Colonne 3</t>
  </si>
  <si>
    <t>Colonne 4</t>
  </si>
  <si>
    <t>Nom</t>
  </si>
  <si>
    <t>Logo URL</t>
  </si>
  <si>
    <t>Clearbit</t>
  </si>
  <si>
    <t>Description par l'organisme</t>
  </si>
  <si>
    <t xml:space="preserve">Prix </t>
  </si>
  <si>
    <t>Taille des colonnes &gt;&gt;</t>
  </si>
  <si>
    <t>&lt;i class='fa fa-check'&gt;&lt;/i&gt;Identifier les leviers de performance du marketing digital
&lt;i class='fa fa-check'&gt;&lt;/i&gt;Intégrer les réseaux sociaux dans sa stratégie d'Inbound marketing
&lt;i class='fa fa-check'&gt;&lt;/i&gt;Piloter et mesurer les performances de sa stratégie
&lt;i class='fa fa-check'&gt;&lt;/i&gt;Optimiser son marketing sur mobile</t>
  </si>
  <si>
    <t>A partir de 700€ HT</t>
  </si>
  <si>
    <t>&lt;i class='fa fa-check'&gt;&lt;/i&gt;Adopter le « Mindset » du Growth Hacker
&lt;i class='fa fa-check'&gt;&lt;/i&gt;Maîtriser les dernières techniques et outils pour mettre en place une stratégie de growth hacking.
&lt;i class='fa fa-check'&gt;&lt;/i&gt;Générer rapidement des prospects qualifiés
&lt;i class='fa fa-check'&gt;&lt;/i&gt;Mesurer, structurer, analyser vos datas et expérimenter vos processus growth</t>
  </si>
  <si>
    <t>1800€ HT</t>
  </si>
  <si>
    <t xml:space="preserve">&lt;i class='fa fa-check'&gt;&lt;/i&gt;Générer du business grâce à une approche de Social Selling très poussée sur LinkedIn
&lt;i class='fa fa-check'&gt;&lt;/i&gt;se positionner stratégiquement auprès de ses prospects et clients
&lt;i class='fa fa-check'&gt;&lt;/i&gt;conquérir de nouveaux clients en publiant des contenus engageants et en construisant son influence sur LinkedIn
</t>
  </si>
  <si>
    <t>1090€ HT</t>
  </si>
  <si>
    <t xml:space="preserve">&lt;i class='fa fa-check'&gt;&lt;/i&gt;Leviers d’une stratégie de marketing digital
&lt;i class='fa fa-check'&gt;&lt;/i&gt;Stratégies d’acquisition de trafic
&lt;i class='fa fa-check'&gt;&lt;/i&gt;Interfaces digitales centrées sur l’UX
&lt;i class='fa fa-check'&gt;&lt;/i&gt;Mesurer la performance et le ROI des actions </t>
  </si>
  <si>
    <t>5450€ HT</t>
  </si>
  <si>
    <t>&lt;i class='fa fa-check'&gt;&lt;/i&gt;S’appuyer sur ses forces pour saisir les opportunités offertes par la crise
&lt;i class='fa fa-check'&gt;&lt;/i&gt;Modifier ou affirmer son positionnement
&lt;i class='fa fa-check'&gt;&lt;/i&gt;Savoir redéfinir sa stratégie marketing et son offre
&lt;i class='fa fa-check'&gt;&lt;/i&gt;Vous serez en mesure de bâtir un nouveau plan d’actions en intégrant de nouveaux outils notamment digitaux</t>
  </si>
  <si>
    <t>&lt;i class='fa fa-check'&gt;&lt;/i&gt;Définir et piloter sa stratégie web marketing cross canal
&lt;i class='fa fa-check'&gt;&lt;/i&gt;Stratégie emailing / marketing automation
&lt;i class='fa fa-check'&gt;&lt;/i&gt;Stratégie inbound marketing</t>
  </si>
  <si>
    <t>/wp-content/uploads/2020/07/Media-institute-formations-digitales.png</t>
  </si>
  <si>
    <t xml:space="preserve">&lt;i class='fa fa-check'&gt;&lt;/i&gt;Passer en revue les sources de trafic et d’acquisition
&lt;i class='fa fa-check'&gt;&lt;/i&gt;Optimiser ses investissements e-business
</t>
  </si>
  <si>
    <t>1140€ HT</t>
  </si>
  <si>
    <t xml:space="preserve">&lt;i class='fa fa-check'&gt;&lt;/i&gt;Positionner une stratégie marketing cross canal ou omnicanal (tous les canaux)
&lt;i class='fa fa-check'&gt;&lt;/i&gt;Prendre en compte les types de contacts, de parcours clients pour atteindre les objectifs de l'entreprise
&lt;i class='fa fa-check'&gt;&lt;/i&gt;Bâtir des stratégies de fidélisation et de conquête cross canal pertinentes.
</t>
  </si>
  <si>
    <t>A partir de 1430€ HT</t>
  </si>
  <si>
    <t xml:space="preserve">&lt;i class='fa fa-check'&gt;&lt;/i&gt;Anticiper les évolutions du branding à l’ère du digital
&lt;i class='fa fa-check'&gt;&lt;/i&gt;Acquérir la méthodologie et les outils de pilotage d’une stratégie de marque
&lt;i class='fa fa-check'&gt;&lt;/i&gt;Mesurer la valeur créée par la marque pour l’entreprise
</t>
  </si>
  <si>
    <t xml:space="preserve">1980€ HT </t>
  </si>
  <si>
    <t xml:space="preserve">&lt;i class='fa fa-check'&gt;&lt;/i&gt;Faire le point sur votre stratégie social média 
&lt;i class='fa fa-check'&gt;&lt;/i&gt;Appréhender les enjeux du marketing d'influence afin de développer l'image de marque de votre entreprise.
</t>
  </si>
  <si>
    <t xml:space="preserve">CODE HTML A COPIER / COLLER      &gt;&gt;    </t>
  </si>
  <si>
    <t>Une fois avoir copié / collé le code HTML du tableau dans votre page Wordpress (Onglet "Texte" pas "Visuel), il faut supprimer des guillemets qui s'ajoutent étrangement au début et à fin du code HTML.</t>
  </si>
  <si>
    <t>&lt;i class='fa fa-check'&gt;&lt;/i&gt;Identifier le rôle du marketing automation dans ses stratégies marketing.
&lt;i class='fa fa-check'&gt;&lt;/i&gt;Mettre en œuvre ses contenus qualifiés en fonction de ses cibles et de ses objectifs.
&lt;i class='fa fa-check'&gt;&lt;/i&gt;Mesurer la performance de ses actions.
&lt;i class='fa fa-check'&gt;&lt;/i&gt;Générer des leads.</t>
  </si>
  <si>
    <t xml:space="preserve">&lt;i class='fa fa-check'&gt;&lt;/i&gt;Déployer des campagnes de marketing automatisées.
&lt;i class='fa fa-check'&gt;&lt;/i&gt;Cas pratiques concrets : élaboration d’un parcours client type et des scénarios automatisés.
</t>
  </si>
  <si>
    <t>à partir de 785€ HT</t>
  </si>
  <si>
    <t>&lt;i class='fa fa-check'&gt;&lt;/i&gt;Maîtrise des bonnes pratiques en matière de réalisation de kit mail, de gestion de base de données.
&lt;i class='fa fa-check'&gt;&lt;/i&gt;Découverte des enjeux autour de la délivrabilité.
&lt;i class='fa fa-check'&gt;&lt;/i&gt;Optimiser les performances constatées grâce à une analyse approfondie de vos campagnes.</t>
  </si>
  <si>
    <t>&lt;i class='fa fa-check'&gt;&lt;/i&gt;Formations à travers des ateliers pratiques et de nombreux cas concrets.
&lt;i class='fa fa-check'&gt;&lt;/i&gt;Comprendre les enjeux liés au marketing automation et à la gestion des campagnes cross-canal.
&lt;i class='fa fa-check'&gt;&lt;/i&gt;Apport des clés stratégiques et opérationnelles.</t>
  </si>
  <si>
    <t>1450€ HT</t>
  </si>
  <si>
    <t>&lt;i class='fa fa-check'&gt;&lt;/i&gt;Maitriser et piloter efficacement vos campagnes emailing.
&lt;i class='fa fa-check'&gt;&lt;/i&gt;Identifier les leviers de croissance grâce au marketing automation (email automatisé et ciblé).
&lt;i class='fa fa-check'&gt;&lt;/i&gt;Suivre et améliorer ses communications email grâce aux statistiques avancées.
&lt;i class='fa fa-check'&gt;&lt;/i&gt;Créer des scénarios d’automation pour envoyer du contenu pertinent au bon moment aux bonnes cibles.</t>
  </si>
  <si>
    <t>650€ HT</t>
  </si>
  <si>
    <t>/wp-content/uploads/2020/07/florence-consultant-formations-digitales.png</t>
  </si>
  <si>
    <t xml:space="preserve">&lt;i class='fa fa-check'&gt;&lt;/i&gt;Formation réalisée par un expert de l’email, certifié Mailchimp
&lt;i class='fa fa-check'&gt;&lt;/i&gt;Apprendre toutes les fonctions de Mailchimp
&lt;i class='fa fa-check'&gt;&lt;/i&gt;Les déployer dans le cadre de votre activité.
</t>
  </si>
  <si>
    <t>890€ HT</t>
  </si>
  <si>
    <t>&lt;i class='fa fa-check'&gt;&lt;/i&gt;Identifier les leviers de performance du marketing digital &lt;i class='fa fa-check'&gt;&lt;/i&gt;Intégrer les réseaux sociaux dans sa stratégie d'Inbound marketing &lt;i class='fa fa-check'&gt;&lt;/i&gt;Piloter et mesurer les performances de sa stratégie &lt;i class='fa fa-check'&gt;&lt;/i&gt;Optimiser son marketing sur mobile</t>
  </si>
  <si>
    <t xml:space="preserve">&lt;i class='fa fa-check'&gt;&lt;/i&gt;Pouvoir mettre en place les bonnes pratiques pour atteindre vos objectifs business
&lt;i class='fa fa-check'&gt;&lt;/i&gt;Vous informer des nouvelles pratiques et des nouveaux comportements des clients en email marketing.
</t>
  </si>
  <si>
    <t>A partir de 980€ HT</t>
  </si>
  <si>
    <t>/wp-content/uploads/2020/07/digiclass-formations-digitales.png</t>
  </si>
  <si>
    <t xml:space="preserve">&lt;i class='fa fa-check'&gt;&lt;/i&gt;Définir et mettre en oeuvre une stratégie de emailing pertinente et efficace
&lt;i class='fa fa-check'&gt;&lt;/i&gt;Travailler l'efficacité et obtenir le meilleur retour sur investissement envisageable.
</t>
  </si>
  <si>
    <t>590€ HT</t>
  </si>
  <si>
    <t xml:space="preserve">&lt;i class='fa fa-check'&gt;&lt;/i&gt;Apprendre entre autres à générer des leads qualifiés
&lt;i class='fa fa-check'&gt;&lt;/i&gt;Créer des scénarios efficaces (basés sur le comportement de vos prospects)
</t>
  </si>
  <si>
    <t>850€ HT</t>
  </si>
  <si>
    <t>&lt;i class='fa fa-check'&gt;&lt;/i&gt;Donner les clés pour réaliser des emailings plus efficaces
&lt;i class='fa fa-check'&gt;&lt;/i&gt;Animer correctement votre base de contacts actifs
&lt;i class='fa fa-check'&gt;&lt;/i&gt;Mettre en place les triggers et scénarios relationnels</t>
  </si>
  <si>
    <t>1 500€</t>
  </si>
  <si>
    <t>&lt;i class='fa fa-check'&gt;&lt;/i&gt;Configurer des campagnes Facebook auprès d’une audience ciblée
&lt;i class='fa fa-check'&gt;&lt;/i&gt;Suivre et optimiser ses campagnes en cours
&lt;i class='fa fa-check'&gt;&lt;/i&gt;Analyser les performances et la rentabilité de la campagne Facebook Ads
&lt;i class='fa fa-check'&gt;&lt;/i&gt;Créer des rapports publicitaires personnalisés.</t>
  </si>
  <si>
    <t>1050€ HT</t>
  </si>
  <si>
    <t>&lt;i class='fa fa-check'&gt;&lt;/i&gt;Optimiser son référencement naturel et ses campagnes SEA avec Google Ads.
&lt;i class='fa fa-check'&gt;&lt;/i&gt;Mesurer l'efficacité des actions de communication digitale.</t>
  </si>
  <si>
    <t xml:space="preserve">&lt;i class='fa fa-check'&gt;&lt;/i&gt;Maîtriser les différents leviers d'optimisation.
&lt;i class='fa fa-check'&gt;&lt;/i&gt;Connaitre plus en profondeur l'écosystème Google Ads afin d'avoir des campagnes rentables.
</t>
  </si>
  <si>
    <t xml:space="preserve">&lt;i class='fa fa-check'&gt;&lt;/i&gt;Pouvoir identifier les opportunités d’actions
&lt;i class='fa fa-check'&gt;&lt;/i&gt;Déterminer les bons leviers à activer
&lt;i class='fa fa-check'&gt;&lt;/i&gt;Dimensionner un budget selon vos besoins
</t>
  </si>
  <si>
    <t xml:space="preserve">&lt;i class='fa fa-check'&gt;&lt;/i&gt;Formation très complète qui aborde l'ensemble des sujets de l'acquisition
&lt;i class='fa fa-check'&gt;&lt;/i&gt;Structure département digital, stratégie inbound et référencement, et acquistion payante
&lt;i class='fa fa-check'&gt;&lt;/i&gt;Stratégie digitale technique et gestion de projet 
&lt;i class='fa fa-check'&gt;&lt;/i&gt;Formation 80% pratique </t>
  </si>
  <si>
    <t>à partir de 3900€ HT</t>
  </si>
  <si>
    <t>&lt;i class='fa fa-check'&gt;&lt;/i&gt;
&lt;i class='fa fa-check'&gt;&lt;/i&gt;
&lt;i class='fa fa-check'&gt;&lt;/i&gt;
&lt;i class='fa fa-check'&gt;&lt;/i&gt;</t>
  </si>
  <si>
    <t xml:space="preserve">&lt;i class='fa fa-check'&gt;&lt;/i&gt;Donner les clés pour mettre en oeuvre une stratégie de Brand content pertinente et efficace.
&lt;i class='fa fa-check'&gt;&lt;/i&gt;Offir aux marques un moyen innovant de communiquer avec leurs cibles.
</t>
  </si>
  <si>
    <t>A partir de 660€ HT</t>
  </si>
  <si>
    <t>Intuit-pro</t>
  </si>
  <si>
    <t>/wp-content/uploads/2020/07/intuit-pro-formations-digitales.png</t>
  </si>
  <si>
    <t>&lt;i class='fa fa-check'&gt;&lt;/i&gt;Apprendre à élaborer une stratégie de communication digitale pour sa marque
&lt;i class='fa fa-check'&gt;&lt;/i&gt;Apprendre à concevoir et réaliser les visuels et des animations attractifs
&lt;i class='fa fa-check'&gt;&lt;/i&gt;Ce module aborde la stratégie digitale de A à Z, depuis l'idée jusqu'à sa réalisation.</t>
  </si>
  <si>
    <t>3 300€</t>
  </si>
  <si>
    <t xml:space="preserve">&lt;i class='fa fa-check'&gt;&lt;/i&gt;Apport les derniers outils pratiques et les méthodes opérationnelles récentes
&lt;i class='fa fa-check'&gt;&lt;/i&gt;Mettre en oeuvre pour communiquer efficacement sur les médias digitaux.
</t>
  </si>
  <si>
    <t>1415€ HT</t>
  </si>
  <si>
    <t xml:space="preserve">&lt;i class='fa fa-check'&gt;&lt;/i&gt;Mettre en place une stratégie de référencement naturel
&lt;i class='fa fa-check'&gt;&lt;/i&gt;Intégrer le référencement naturel dans un projet de refonte de site Web
</t>
  </si>
  <si>
    <t>1455€ HT</t>
  </si>
  <si>
    <t>EM Lyon</t>
  </si>
  <si>
    <t>/wp-content/uploads/2020/07/EM-lyon-formations-digitales.png</t>
  </si>
  <si>
    <t xml:space="preserve">&lt;i class='fa fa-check'&gt;&lt;/i&gt;Avoir une vision d'ensemble d'une stratégie de marketing digital
&lt;i class='fa fa-check'&gt;&lt;/i&gt;Utiliser les différentes tactiques marketing pour accompagner l'expérience client (Email. social, mobile)
&lt;i class='fa fa-check'&gt;&lt;/i&gt;Savoir mesurer l'efficacité d'une stratégie marketing digitale et élargir la perspective en terme d'outils et de méthodes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</si>
</sst>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quot;€&quot;"/>
  </numFmts>
  <fonts count="41">
    <font>
      <sz val="10.0"/>
      <color rgb="FF000000"/>
      <name val="Arial"/>
      <scheme val="minor"/>
    </font>
    <font>
      <color theme="1"/>
      <name val="Roboto"/>
    </font>
    <font>
      <color theme="1"/>
      <name val="Calibri"/>
    </font>
    <font>
      <b/>
      <sz val="24.0"/>
      <color rgb="FF1A7AA4"/>
      <name val="Calibri"/>
    </font>
    <font>
      <b/>
      <color theme="1"/>
      <name val="Roboto"/>
    </font>
    <font>
      <b/>
      <sz val="18.0"/>
      <color rgb="FF1A7AA4"/>
      <name val="Calibri"/>
    </font>
    <font>
      <sz val="12.0"/>
      <color rgb="FF666666"/>
      <name val="Calibri"/>
    </font>
    <font>
      <u/>
      <sz val="12.0"/>
      <color rgb="FF666666"/>
      <name val="Docs-Calibri"/>
    </font>
    <font>
      <b/>
      <sz val="18.0"/>
      <color rgb="FF666666"/>
      <name val="Calibri"/>
    </font>
    <font>
      <color theme="1"/>
      <name val="Arial"/>
      <scheme val="minor"/>
    </font>
    <font>
      <u/>
      <sz val="11.0"/>
      <color rgb="FF666666"/>
      <name val="Calibri"/>
    </font>
    <font>
      <sz val="11.0"/>
      <color rgb="FF666666"/>
      <name val="Calibri"/>
    </font>
    <font>
      <u/>
      <color rgb="FF1155CC"/>
      <name val="Calibri"/>
    </font>
    <font>
      <b/>
      <sz val="14.0"/>
      <color rgb="FFFFFFFF"/>
      <name val="Calibri"/>
    </font>
    <font>
      <b/>
      <sz val="11.0"/>
      <color rgb="FFFFFFFF"/>
      <name val="Calibri"/>
    </font>
    <font>
      <b/>
      <sz val="18.0"/>
      <color rgb="FFFFFFFF"/>
      <name val="Calibri"/>
    </font>
    <font>
      <b/>
      <sz val="12.0"/>
      <color rgb="FFFFFFFF"/>
      <name val="Calibri"/>
    </font>
    <font>
      <sz val="10.0"/>
      <color rgb="FF666666"/>
      <name val="Roboto"/>
    </font>
    <font>
      <u/>
      <sz val="10.0"/>
      <color rgb="FF666666"/>
      <name val="Roboto"/>
    </font>
    <font>
      <color rgb="FF666666"/>
      <name val="Arial"/>
      <scheme val="minor"/>
    </font>
    <font>
      <u/>
      <color rgb="FF0000FF"/>
    </font>
    <font>
      <u/>
      <sz val="11.0"/>
      <color rgb="FF1155CC"/>
      <name val="Calibri"/>
    </font>
    <font>
      <u/>
      <color rgb="FF1155CC"/>
    </font>
    <font>
      <u/>
      <sz val="11.0"/>
      <color rgb="FF0000FF"/>
      <name val="Calibri"/>
    </font>
    <font>
      <u/>
      <sz val="11.0"/>
      <color rgb="FF000000"/>
      <name val="Calibri"/>
    </font>
    <font>
      <color rgb="FF666666"/>
      <name val="Roboto"/>
    </font>
    <font>
      <u/>
      <color rgb="FF666666"/>
      <name val="Roboto"/>
    </font>
    <font>
      <color rgb="FF666666"/>
      <name val="Arial"/>
    </font>
    <font>
      <sz val="11.0"/>
      <color rgb="FF666666"/>
      <name val="Docs-Calibri"/>
    </font>
    <font>
      <sz val="11.0"/>
      <color theme="1"/>
      <name val="Calibri"/>
    </font>
    <font>
      <b/>
      <color rgb="FFFFFFFF"/>
      <name val="Arial"/>
    </font>
    <font>
      <color theme="1"/>
      <name val="Arial"/>
    </font>
    <font>
      <b/>
      <color theme="1"/>
      <name val="Arial"/>
    </font>
    <font>
      <u/>
      <color rgb="FF1155CC"/>
      <name val="Arial"/>
      <scheme val="minor"/>
    </font>
    <font>
      <u/>
      <sz val="11.0"/>
      <color rgb="FF000000"/>
      <name val="Inconsolata"/>
    </font>
    <font>
      <sz val="11.0"/>
      <color rgb="FF000000"/>
      <name val="Inconsolata"/>
    </font>
    <font>
      <u/>
      <color rgb="FF1155CC"/>
      <name val="Arial"/>
      <scheme val="minor"/>
    </font>
    <font>
      <color rgb="FFFFFFFF"/>
      <name val="Arial"/>
    </font>
    <font>
      <color rgb="FF000000"/>
      <name val="Arial"/>
      <scheme val="minor"/>
    </font>
    <font>
      <i/>
      <color theme="1"/>
      <name val="Arial"/>
    </font>
    <font>
      <sz val="11.0"/>
      <color rgb="FF000000"/>
      <name val="Arial"/>
    </font>
  </fonts>
  <fills count="8">
    <fill>
      <patternFill patternType="none"/>
    </fill>
    <fill>
      <patternFill patternType="lightGray"/>
    </fill>
    <fill>
      <patternFill patternType="solid">
        <fgColor rgb="FFFFFFFF"/>
        <bgColor rgb="FFFFFFFF"/>
      </patternFill>
    </fill>
    <fill>
      <patternFill patternType="solid">
        <fgColor rgb="FFE95D46"/>
        <bgColor rgb="FFE95D46"/>
      </patternFill>
    </fill>
    <fill>
      <patternFill patternType="solid">
        <fgColor rgb="FF2B586C"/>
        <bgColor rgb="FF2B586C"/>
      </patternFill>
    </fill>
    <fill>
      <patternFill patternType="solid">
        <fgColor rgb="FF4A86E8"/>
        <bgColor rgb="FF4A86E8"/>
      </patternFill>
    </fill>
    <fill>
      <patternFill patternType="solid">
        <fgColor rgb="FFF3F3F3"/>
        <bgColor rgb="FFF3F3F3"/>
      </patternFill>
    </fill>
    <fill>
      <patternFill patternType="solid">
        <fgColor rgb="FFD9EAD3"/>
        <bgColor rgb="FFD9EAD3"/>
      </patternFill>
    </fill>
  </fills>
  <borders count="3">
    <border/>
    <border>
      <left style="medium">
        <color rgb="FFCCCCCC"/>
      </left>
    </border>
    <border>
      <right/>
    </border>
  </borders>
  <cellStyleXfs count="1">
    <xf borderId="0" fillId="0" fontId="0" numFmtId="0" applyAlignment="1" applyFont="1"/>
  </cellStyleXfs>
  <cellXfs count="88">
    <xf borderId="0" fillId="0" fontId="0" numFmtId="0" xfId="0" applyAlignment="1" applyFont="1">
      <alignment readingOrder="0" shrinkToFit="0" vertical="bottom" wrapText="0"/>
    </xf>
    <xf borderId="0" fillId="2" fontId="1" numFmtId="0" xfId="0" applyAlignment="1" applyFill="1" applyFont="1">
      <alignment horizontal="center" vertical="center"/>
    </xf>
    <xf borderId="0" fillId="2" fontId="2" numFmtId="0" xfId="0" applyAlignment="1" applyFont="1">
      <alignment horizontal="left" vertical="center"/>
    </xf>
    <xf borderId="0" fillId="2" fontId="3" numFmtId="0" xfId="0" applyAlignment="1" applyFont="1">
      <alignment horizontal="left" readingOrder="0" vertical="center"/>
    </xf>
    <xf borderId="0" fillId="2" fontId="4" numFmtId="0" xfId="0" applyAlignment="1" applyFont="1">
      <alignment horizontal="center" vertical="center"/>
    </xf>
    <xf borderId="0" fillId="2" fontId="2" numFmtId="0" xfId="0" applyAlignment="1" applyFont="1">
      <alignment vertical="center"/>
    </xf>
    <xf borderId="0" fillId="2" fontId="5" numFmtId="0" xfId="0" applyAlignment="1" applyFont="1">
      <alignment readingOrder="0" shrinkToFit="0" vertical="top" wrapText="1"/>
    </xf>
    <xf borderId="0" fillId="2" fontId="2" numFmtId="0" xfId="0" applyAlignment="1" applyFont="1">
      <alignment vertical="bottom"/>
    </xf>
    <xf borderId="1" fillId="2" fontId="2" numFmtId="0" xfId="0" applyAlignment="1" applyBorder="1" applyFont="1">
      <alignment vertical="bottom"/>
    </xf>
    <xf borderId="0" fillId="0" fontId="5" numFmtId="0" xfId="0" applyAlignment="1" applyFont="1">
      <alignment horizontal="left" readingOrder="0" vertical="top"/>
    </xf>
    <xf borderId="0" fillId="2" fontId="6" numFmtId="0" xfId="0" applyAlignment="1" applyFont="1">
      <alignment readingOrder="0" shrinkToFit="0" vertical="top" wrapText="1"/>
    </xf>
    <xf borderId="0" fillId="2" fontId="7" numFmtId="0" xfId="0" applyAlignment="1" applyFont="1">
      <alignment horizontal="left" readingOrder="0" shrinkToFit="0" vertical="top" wrapText="1"/>
    </xf>
    <xf borderId="1" fillId="2" fontId="2" numFmtId="0" xfId="0" applyAlignment="1" applyBorder="1" applyFont="1">
      <alignment vertical="center"/>
    </xf>
    <xf borderId="0" fillId="2" fontId="5" numFmtId="0" xfId="0" applyAlignment="1" applyFont="1">
      <alignment readingOrder="0" vertical="bottom"/>
    </xf>
    <xf borderId="0" fillId="2" fontId="8" numFmtId="0" xfId="0" applyAlignment="1" applyFont="1">
      <alignment vertical="bottom"/>
    </xf>
    <xf borderId="0" fillId="2" fontId="5" numFmtId="0" xfId="0" applyAlignment="1" applyFont="1">
      <alignment readingOrder="0" vertical="center"/>
    </xf>
    <xf borderId="0" fillId="2" fontId="8" numFmtId="0" xfId="0" applyAlignment="1" applyFont="1">
      <alignment vertical="center"/>
    </xf>
    <xf borderId="0" fillId="2" fontId="6" numFmtId="0" xfId="0" applyAlignment="1" applyFont="1">
      <alignment horizontal="left" readingOrder="0" shrinkToFit="0" vertical="top" wrapText="1"/>
    </xf>
    <xf borderId="0" fillId="2" fontId="6" numFmtId="0" xfId="0" applyAlignment="1" applyFont="1">
      <alignment readingOrder="0" shrinkToFit="0" vertical="top" wrapText="1"/>
    </xf>
    <xf borderId="0" fillId="2" fontId="9" numFmtId="0" xfId="0" applyFont="1"/>
    <xf borderId="0" fillId="2" fontId="10" numFmtId="0" xfId="0" applyAlignment="1" applyFont="1">
      <alignment readingOrder="0" vertical="center"/>
    </xf>
    <xf borderId="0" fillId="2" fontId="2" numFmtId="0" xfId="0" applyAlignment="1" applyFont="1">
      <alignment readingOrder="0" vertical="center"/>
    </xf>
    <xf borderId="0" fillId="2" fontId="11" numFmtId="0" xfId="0" applyAlignment="1" applyFont="1">
      <alignment readingOrder="0" vertical="center"/>
    </xf>
    <xf borderId="0" fillId="2" fontId="12" numFmtId="0" xfId="0" applyAlignment="1" applyFont="1">
      <alignment readingOrder="0" vertical="center"/>
    </xf>
    <xf borderId="0" fillId="0" fontId="9" numFmtId="0" xfId="0" applyAlignment="1" applyFont="1">
      <alignment vertical="center"/>
    </xf>
    <xf borderId="0" fillId="3" fontId="13" numFmtId="0" xfId="0" applyAlignment="1" applyFill="1" applyFont="1">
      <alignment readingOrder="0" vertical="center"/>
    </xf>
    <xf borderId="0" fillId="3" fontId="14" numFmtId="0" xfId="0" applyAlignment="1" applyFont="1">
      <alignment readingOrder="0" vertical="center"/>
    </xf>
    <xf borderId="0" fillId="3" fontId="15" numFmtId="0" xfId="0" applyAlignment="1" applyFont="1">
      <alignment readingOrder="0" vertical="center"/>
    </xf>
    <xf borderId="0" fillId="3" fontId="14" numFmtId="0" xfId="0" applyAlignment="1" applyFont="1">
      <alignment horizontal="left" readingOrder="0" vertical="center"/>
    </xf>
    <xf borderId="0" fillId="4" fontId="16" numFmtId="0" xfId="0" applyAlignment="1" applyFill="1" applyFont="1">
      <alignment readingOrder="0" vertical="center"/>
    </xf>
    <xf borderId="0" fillId="4" fontId="16" numFmtId="0" xfId="0" applyAlignment="1" applyFont="1">
      <alignment horizontal="left" readingOrder="0" vertical="center"/>
    </xf>
    <xf borderId="0" fillId="0" fontId="17" numFmtId="0" xfId="0" applyAlignment="1" applyFont="1">
      <alignment readingOrder="0" shrinkToFit="0" vertical="center" wrapText="0"/>
    </xf>
    <xf borderId="0" fillId="0" fontId="18" numFmtId="0" xfId="0" applyAlignment="1" applyFont="1">
      <alignment readingOrder="0" shrinkToFit="0" vertical="center" wrapText="0"/>
    </xf>
    <xf borderId="0" fillId="0" fontId="17" numFmtId="0" xfId="0" applyAlignment="1" applyFont="1">
      <alignment readingOrder="0" shrinkToFit="0" vertical="center" wrapText="1"/>
    </xf>
    <xf borderId="0" fillId="0" fontId="19" numFmtId="0" xfId="0" applyAlignment="1" applyFont="1">
      <alignment horizontal="left" readingOrder="0"/>
    </xf>
    <xf borderId="0" fillId="0" fontId="17" numFmtId="0" xfId="0" applyAlignment="1" applyFont="1">
      <alignment horizontal="left" readingOrder="0" shrinkToFit="0" vertical="center" wrapText="0"/>
    </xf>
    <xf borderId="0" fillId="0" fontId="20" numFmtId="0" xfId="0" applyAlignment="1" applyFont="1">
      <alignment readingOrder="0"/>
    </xf>
    <xf borderId="0" fillId="0" fontId="17" numFmtId="164" xfId="0" applyAlignment="1" applyFont="1" applyNumberFormat="1">
      <alignment horizontal="left" readingOrder="0" shrinkToFit="0" vertical="center" wrapText="0"/>
    </xf>
    <xf borderId="0" fillId="0" fontId="11" numFmtId="0" xfId="0" applyAlignment="1" applyFont="1">
      <alignment readingOrder="0" shrinkToFit="0" vertical="center" wrapText="0"/>
    </xf>
    <xf borderId="0" fillId="0" fontId="21" numFmtId="0" xfId="0" applyAlignment="1" applyFont="1">
      <alignment readingOrder="0"/>
    </xf>
    <xf borderId="0" fillId="0" fontId="11" numFmtId="0" xfId="0" applyAlignment="1" applyFont="1">
      <alignment horizontal="left" readingOrder="0" shrinkToFit="0" vertical="center" wrapText="0"/>
    </xf>
    <xf borderId="0" fillId="0" fontId="22" numFmtId="0" xfId="0" applyAlignment="1" applyFont="1">
      <alignment readingOrder="0"/>
    </xf>
    <xf borderId="0" fillId="0" fontId="23" numFmtId="0" xfId="0" applyAlignment="1" applyFont="1">
      <alignment readingOrder="0"/>
    </xf>
    <xf borderId="0" fillId="2" fontId="24" numFmtId="0" xfId="0" applyAlignment="1" applyFont="1">
      <alignment readingOrder="0"/>
    </xf>
    <xf borderId="0" fillId="0" fontId="25" numFmtId="0" xfId="0" applyFont="1"/>
    <xf borderId="0" fillId="0" fontId="26" numFmtId="0" xfId="0" applyFont="1"/>
    <xf borderId="0" fillId="0" fontId="17" numFmtId="0" xfId="0" applyFont="1"/>
    <xf borderId="0" fillId="0" fontId="25" numFmtId="0" xfId="0" applyAlignment="1" applyFont="1">
      <alignment readingOrder="0"/>
    </xf>
    <xf borderId="0" fillId="0" fontId="25" numFmtId="0" xfId="0" applyAlignment="1" applyFont="1">
      <alignment horizontal="left" readingOrder="0"/>
    </xf>
    <xf borderId="0" fillId="0" fontId="25" numFmtId="0" xfId="0" applyAlignment="1" applyFont="1">
      <alignment horizontal="left"/>
    </xf>
    <xf borderId="0" fillId="2" fontId="27" numFmtId="0" xfId="0" applyAlignment="1" applyFont="1">
      <alignment horizontal="left"/>
    </xf>
    <xf borderId="0" fillId="2" fontId="28" numFmtId="0" xfId="0" applyAlignment="1" applyFont="1">
      <alignment horizontal="left" readingOrder="0"/>
    </xf>
    <xf borderId="0" fillId="0" fontId="29" numFmtId="0" xfId="0" applyAlignment="1" applyFont="1">
      <alignment readingOrder="0"/>
    </xf>
    <xf borderId="0" fillId="5" fontId="30" numFmtId="0" xfId="0" applyAlignment="1" applyFill="1" applyFont="1">
      <alignment horizontal="center" readingOrder="0"/>
    </xf>
    <xf borderId="0" fillId="2" fontId="31" numFmtId="0" xfId="0" applyFont="1"/>
    <xf borderId="0" fillId="6" fontId="31" numFmtId="0" xfId="0" applyAlignment="1" applyFill="1" applyFont="1">
      <alignment horizontal="right"/>
    </xf>
    <xf borderId="0" fillId="6" fontId="32" numFmtId="0" xfId="0" applyAlignment="1" applyFont="1">
      <alignment readingOrder="0" vertical="center"/>
    </xf>
    <xf borderId="0" fillId="7" fontId="32" numFmtId="0" xfId="0" applyAlignment="1" applyFill="1" applyFont="1">
      <alignment readingOrder="0" vertical="center"/>
    </xf>
    <xf borderId="0" fillId="2" fontId="30" numFmtId="0" xfId="0" applyAlignment="1" applyFont="1">
      <alignment vertical="center"/>
    </xf>
    <xf borderId="0" fillId="2" fontId="32" numFmtId="0" xfId="0" applyAlignment="1" applyFont="1">
      <alignment vertical="center"/>
    </xf>
    <xf borderId="0" fillId="2" fontId="31" numFmtId="0" xfId="0" applyAlignment="1" applyFont="1">
      <alignment horizontal="right" readingOrder="0" vertical="center"/>
    </xf>
    <xf borderId="0" fillId="2" fontId="31" numFmtId="0" xfId="0" applyAlignment="1" applyFont="1">
      <alignment readingOrder="0" vertical="center"/>
    </xf>
    <xf borderId="0" fillId="2" fontId="31" numFmtId="0" xfId="0" applyAlignment="1" applyFont="1">
      <alignment vertical="center"/>
    </xf>
    <xf borderId="0" fillId="2" fontId="31" numFmtId="0" xfId="0" applyAlignment="1" applyFont="1">
      <alignment readingOrder="0"/>
    </xf>
    <xf borderId="0" fillId="0" fontId="33" numFmtId="0" xfId="0" applyAlignment="1" applyFont="1">
      <alignment readingOrder="0"/>
    </xf>
    <xf borderId="0" fillId="2" fontId="34" numFmtId="0" xfId="0" applyFont="1"/>
    <xf borderId="0" fillId="2" fontId="35" numFmtId="0" xfId="0" applyFont="1"/>
    <xf borderId="0" fillId="0" fontId="36" numFmtId="0" xfId="0" applyFont="1"/>
    <xf borderId="0" fillId="0" fontId="9" numFmtId="0" xfId="0" applyAlignment="1" applyFont="1">
      <alignment readingOrder="0"/>
    </xf>
    <xf borderId="0" fillId="0" fontId="9" numFmtId="0" xfId="0" applyAlignment="1" applyFont="1">
      <alignment shrinkToFit="0" wrapText="0"/>
    </xf>
    <xf borderId="0" fillId="2" fontId="31" numFmtId="164" xfId="0" applyFont="1" applyNumberFormat="1"/>
    <xf borderId="2" fillId="2" fontId="37" numFmtId="0" xfId="0" applyAlignment="1" applyBorder="1" applyFont="1">
      <alignment shrinkToFit="0" wrapText="0"/>
    </xf>
    <xf borderId="2" fillId="2" fontId="31" numFmtId="0" xfId="0" applyBorder="1" applyFont="1"/>
    <xf borderId="0" fillId="0" fontId="38" numFmtId="0" xfId="0" applyAlignment="1" applyFont="1">
      <alignment readingOrder="0"/>
    </xf>
    <xf borderId="0" fillId="0" fontId="9" numFmtId="0" xfId="0" applyFont="1"/>
    <xf borderId="0" fillId="2" fontId="31" numFmtId="0" xfId="0" applyFont="1"/>
    <xf borderId="0" fillId="2" fontId="35" numFmtId="0" xfId="0" applyAlignment="1" applyFont="1">
      <alignment readingOrder="0"/>
    </xf>
    <xf borderId="0" fillId="0" fontId="31" numFmtId="0" xfId="0" applyAlignment="1" applyFont="1">
      <alignment vertical="bottom"/>
    </xf>
    <xf borderId="0" fillId="0" fontId="31" numFmtId="0" xfId="0" applyAlignment="1" applyFont="1">
      <alignment readingOrder="0" vertical="bottom"/>
    </xf>
    <xf borderId="0" fillId="5" fontId="30" numFmtId="0" xfId="0" applyAlignment="1" applyFont="1">
      <alignment horizontal="center"/>
    </xf>
    <xf borderId="0" fillId="6" fontId="31" numFmtId="0" xfId="0" applyAlignment="1" applyFont="1">
      <alignment shrinkToFit="0" wrapText="1"/>
    </xf>
    <xf borderId="0" fillId="0" fontId="31" numFmtId="0" xfId="0" applyFont="1"/>
    <xf borderId="2" fillId="2" fontId="31" numFmtId="0" xfId="0" applyAlignment="1" applyBorder="1" applyFont="1">
      <alignment shrinkToFit="0" wrapText="0"/>
    </xf>
    <xf borderId="0" fillId="2" fontId="39" numFmtId="0" xfId="0" applyAlignment="1" applyFont="1">
      <alignment shrinkToFit="0" wrapText="1"/>
    </xf>
    <xf borderId="0" fillId="0" fontId="9" numFmtId="0" xfId="0" applyAlignment="1" applyFont="1">
      <alignment readingOrder="0" shrinkToFit="0" wrapText="0"/>
    </xf>
    <xf borderId="0" fillId="2" fontId="31" numFmtId="164" xfId="0" applyAlignment="1" applyFont="1" applyNumberFormat="1">
      <alignment readingOrder="0"/>
    </xf>
    <xf borderId="0" fillId="2" fontId="40" numFmtId="0" xfId="0" applyAlignment="1" applyFont="1">
      <alignment readingOrder="0"/>
    </xf>
    <xf borderId="2" fillId="2" fontId="31"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95325"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mkp.lafabriquedunet.fr/" TargetMode="External"/><Relationship Id="rId2" Type="http://schemas.openxmlformats.org/officeDocument/2006/relationships/hyperlink" Target="https://www.lafabriquedunet.fr/"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hyperlink" Target="https://digiclass.fr/formation-complete-wordpress-%C3%A0-paris-niveau-1.html" TargetMode="External"/><Relationship Id="rId42" Type="http://schemas.openxmlformats.org/officeDocument/2006/relationships/hyperlink" Target="https://www.cegos.fr/formations/formations-100-a-distance/les-fondamentaux-du-digital-et-des-reseaux-sociaux-2" TargetMode="External"/><Relationship Id="rId41" Type="http://schemas.openxmlformats.org/officeDocument/2006/relationships/hyperlink" Target="https://digiclass.fr/formation-cms-wordpress-%C3%A0-paris-niveau-2.html" TargetMode="External"/><Relationship Id="rId44" Type="http://schemas.openxmlformats.org/officeDocument/2006/relationships/hyperlink" Target="https://www.unow.fr/formations/culture-digitale/" TargetMode="External"/><Relationship Id="rId43" Type="http://schemas.openxmlformats.org/officeDocument/2006/relationships/hyperlink" Target="http://www.lesechos-formation.fr/catalogue/formations-metiers/web/culture-digitale.html" TargetMode="External"/><Relationship Id="rId46" Type="http://schemas.openxmlformats.org/officeDocument/2006/relationships/hyperlink" Target="https://www.skema-bs.fr/formation-continue/acquerir-les-cles-de-la-culture-digitale" TargetMode="External"/><Relationship Id="rId45" Type="http://schemas.openxmlformats.org/officeDocument/2006/relationships/hyperlink" Target="http://www.ccmbenchmark.com/formation/799-culture-digitale" TargetMode="External"/><Relationship Id="rId107" Type="http://schemas.openxmlformats.org/officeDocument/2006/relationships/drawing" Target="../drawings/drawing2.xml"/><Relationship Id="rId106" Type="http://schemas.openxmlformats.org/officeDocument/2006/relationships/hyperlink" Target="https://www.formaouest.fr/formations/formation-social-seller-a-visee-certifiante/" TargetMode="External"/><Relationship Id="rId105" Type="http://schemas.openxmlformats.org/officeDocument/2006/relationships/hyperlink" Target="https://www.cefim.eu/formations/formation-developpeur-web/" TargetMode="External"/><Relationship Id="rId104" Type="http://schemas.openxmlformats.org/officeDocument/2006/relationships/hyperlink" Target="https://www.cegefos.com/formation-certifiante/developpement-web" TargetMode="External"/><Relationship Id="rId48" Type="http://schemas.openxmlformats.org/officeDocument/2006/relationships/hyperlink" Target="https://www.efe.fr/formation/acquerir-une-culture-numerique" TargetMode="External"/><Relationship Id="rId47" Type="http://schemas.openxmlformats.org/officeDocument/2006/relationships/hyperlink" Target="https://www.apollo-formation.com/informatique/management-des-si/transformation-digitale/culture-digitale.html" TargetMode="External"/><Relationship Id="rId49" Type="http://schemas.openxmlformats.org/officeDocument/2006/relationships/hyperlink" Target="https://www.amzacademy.fr/?gclid=EAIaIQobChMIzLL33oLu6wIVkc3VCh3xsQzzEAAYAiAAEgIKzfD_BwE" TargetMode="External"/><Relationship Id="rId103" Type="http://schemas.openxmlformats.org/officeDocument/2006/relationships/hyperlink" Target="https://formation.kedge.edu/programmes-courts-et-certifiants/le-pilotage-de-la-strategie-digitale-de-l-entreprise" TargetMode="External"/><Relationship Id="rId102" Type="http://schemas.openxmlformats.org/officeDocument/2006/relationships/hyperlink" Target="https://www.contentmarketinguniversity.com/" TargetMode="External"/><Relationship Id="rId101" Type="http://schemas.openxmlformats.org/officeDocument/2006/relationships/hyperlink" Target="https://www.facebook.com/business/learn/certification" TargetMode="External"/><Relationship Id="rId100" Type="http://schemas.openxmlformats.org/officeDocument/2006/relationships/hyperlink" Target="https://bootcampdigital.com/product/social-media-certification/" TargetMode="External"/><Relationship Id="rId31" Type="http://schemas.openxmlformats.org/officeDocument/2006/relationships/hyperlink" Target="https://www.ib-formation.fr/catalogue/nbs-details/catref/universib-formations-informatiques-digital-developpement-web-et-mobilite-creation-de-sites-web/ref/ce979/creer-un-site-internet-pour-non-informaticien" TargetMode="External"/><Relationship Id="rId30" Type="http://schemas.openxmlformats.org/officeDocument/2006/relationships/hyperlink" Target="https://www.dawan.fr/formations/sites-web/premiers-pas-en-creation-de-sites-web/webmaster--creation-de-site-web-initiation" TargetMode="External"/><Relationship Id="rId33" Type="http://schemas.openxmlformats.org/officeDocument/2006/relationships/hyperlink" Target="https://www.cegos.fr/formations/marketing-marketing-digital/creer-un-site-web-avec-wordpress-niveau-1" TargetMode="External"/><Relationship Id="rId32" Type="http://schemas.openxmlformats.org/officeDocument/2006/relationships/hyperlink" Target="https://www.cforpro.com/formation-creation-sites.html" TargetMode="External"/><Relationship Id="rId35" Type="http://schemas.openxmlformats.org/officeDocument/2006/relationships/hyperlink" Target="https://webmasterautop.fr/formation-creation-site-internet/" TargetMode="External"/><Relationship Id="rId34" Type="http://schemas.openxmlformats.org/officeDocument/2006/relationships/hyperlink" Target="https://www.formation-wp.fr/" TargetMode="External"/><Relationship Id="rId37" Type="http://schemas.openxmlformats.org/officeDocument/2006/relationships/hyperlink" Target="https://www.jeconseil.net/formation-web-creation-site-internet" TargetMode="External"/><Relationship Id="rId36" Type="http://schemas.openxmlformats.org/officeDocument/2006/relationships/hyperlink" Target="http://www.formaltic-formation.fr/formations/formation-creation-de-site-web/" TargetMode="External"/><Relationship Id="rId39" Type="http://schemas.openxmlformats.org/officeDocument/2006/relationships/hyperlink" Target="https://www.i-com.fr/formation-creation-et-gestion-de-site-internet" TargetMode="External"/><Relationship Id="rId38" Type="http://schemas.openxmlformats.org/officeDocument/2006/relationships/hyperlink" Target="https://forma13.mazetweb.com/formations-wordpress-creation-site-internet-blog/formation-creation-site-internet-cpf" TargetMode="External"/><Relationship Id="rId20" Type="http://schemas.openxmlformats.org/officeDocument/2006/relationships/hyperlink" Target="https://www.orsys.fr/formation-digital-analytics-strategie-bonnes-pratiques.html" TargetMode="External"/><Relationship Id="rId22" Type="http://schemas.openxmlformats.org/officeDocument/2006/relationships/hyperlink" Target="https://www.escpeurope.eu/programmes/open-programmes/certificat-data-and-analytics" TargetMode="External"/><Relationship Id="rId21" Type="http://schemas.openxmlformats.org/officeDocument/2006/relationships/hyperlink" Target="https://www.comundi.fr/formation-digital-marketing-communication/formation-web-analytics.html" TargetMode="External"/><Relationship Id="rId24" Type="http://schemas.openxmlformats.org/officeDocument/2006/relationships/hyperlink" Target="https://www.showmeyourdata.com/formations/formation-google-tag-manager/" TargetMode="External"/><Relationship Id="rId23" Type="http://schemas.openxmlformats.org/officeDocument/2006/relationships/hyperlink" Target="https://www.formations-analytics.com/formations/formation-google-tag-manager/" TargetMode="External"/><Relationship Id="rId26" Type="http://schemas.openxmlformats.org/officeDocument/2006/relationships/hyperlink" Target="https://digiclass.fr/formation-en-strat%C3%A9gie-de-communication-digitale-%C3%A0-paris.html" TargetMode="External"/><Relationship Id="rId25" Type="http://schemas.openxmlformats.org/officeDocument/2006/relationships/hyperlink" Target="https://www.showmeyourdata.com/formations/google-analytics/" TargetMode="External"/><Relationship Id="rId28" Type="http://schemas.openxmlformats.org/officeDocument/2006/relationships/hyperlink" Target="http://gretaformation.fr/formation/mettre-en-place-sa-strategie-de-contenu-digital-0" TargetMode="External"/><Relationship Id="rId27" Type="http://schemas.openxmlformats.org/officeDocument/2006/relationships/hyperlink" Target="https://www.talenco.com/accompagner-individuellement/formations-a-distance/formations-en-ligne-communication-marketing-digital" TargetMode="External"/><Relationship Id="rId29" Type="http://schemas.openxmlformats.org/officeDocument/2006/relationships/hyperlink" Target="https://www.paprika-marketing.fr/formations/mettre-en-oeuvre-des-actions-de-communication-digitale-en-entreprise/" TargetMode="External"/><Relationship Id="rId95" Type="http://schemas.openxmlformats.org/officeDocument/2006/relationships/hyperlink" Target="https://www.lesdigiteurs.cci-paris-idf.fr/formation-en-ligne-strategie-marketing-d-influence" TargetMode="External"/><Relationship Id="rId94" Type="http://schemas.openxmlformats.org/officeDocument/2006/relationships/hyperlink" Target="https://www.digital-passengers.com/nos-expertises/formation-professionnelle/formation-inbound-marketing/" TargetMode="External"/><Relationship Id="rId97" Type="http://schemas.openxmlformats.org/officeDocument/2006/relationships/hyperlink" Target="https://www.digital-campus.fr/formation/adulte-continue-bac5?gge_source=google&amp;gge_medium=cpc&amp;gge_term=formation%20courte%20communication%20digitale&amp;gge_campaign=Search&amp;gclid=Cj0KCQjwnqH7BRDdARIsACTSAds9sPyK71ERUB0rtNJX0GqqGLgTtMMxEtzylW_PyW4dhtPHOre-EJMaAvCFEALw_wcB" TargetMode="External"/><Relationship Id="rId96" Type="http://schemas.openxmlformats.org/officeDocument/2006/relationships/hyperlink" Target="https://www.paprika-marketing.fr/formations/strategie-marketing-post-crise/" TargetMode="External"/><Relationship Id="rId11" Type="http://schemas.openxmlformats.org/officeDocument/2006/relationships/hyperlink" Target="https://www.digital-passengers.com/nos-expertises/formation-professionnelle/formation-social-ads/" TargetMode="External"/><Relationship Id="rId99" Type="http://schemas.openxmlformats.org/officeDocument/2006/relationships/hyperlink" Target="https://education.hootsuite.com/" TargetMode="External"/><Relationship Id="rId10" Type="http://schemas.openxmlformats.org/officeDocument/2006/relationships/hyperlink" Target="https://formation.ranking-metrics.fr/google-shopping" TargetMode="External"/><Relationship Id="rId98" Type="http://schemas.openxmlformats.org/officeDocument/2006/relationships/hyperlink" Target="https://www.udacity.com/course/digital-marketing-nanodegree--nd018" TargetMode="External"/><Relationship Id="rId13" Type="http://schemas.openxmlformats.org/officeDocument/2006/relationships/hyperlink" Target="https://www.ib-formation.fr/catalogue/nbs-details/catref/universib-gouvernance-informatique-transformation-digitale-marketing-digital/ref/ce998/optimiser-le-referencement-naturel-seo" TargetMode="External"/><Relationship Id="rId12" Type="http://schemas.openxmlformats.org/officeDocument/2006/relationships/hyperlink" Target="https://www.ib-formation.fr/catalogue/nbs-details/catref/universib-gouvernance-informatique-transformation-digitale-marketing-digital/ref/ce996/acquisition-conversion-fidelisation-sur-le-web" TargetMode="External"/><Relationship Id="rId91" Type="http://schemas.openxmlformats.org/officeDocument/2006/relationships/hyperlink" Target="https://www.itcco.fr/formation-strategie-digitale.php" TargetMode="External"/><Relationship Id="rId90" Type="http://schemas.openxmlformats.org/officeDocument/2006/relationships/hyperlink" Target="http://formation.cnam.fr/rechercher-par-discipline/certificat-de-competence-e-marketing-et-e-commerce-200453.kjsp?RF=newcat_themes" TargetMode="External"/><Relationship Id="rId93" Type="http://schemas.openxmlformats.org/officeDocument/2006/relationships/hyperlink" Target="https://www.cnfce.com/formation-marketing-mobile" TargetMode="External"/><Relationship Id="rId92" Type="http://schemas.openxmlformats.org/officeDocument/2006/relationships/hyperlink" Target="https://www.cnfce.com/formation-affiliation-web" TargetMode="External"/><Relationship Id="rId15" Type="http://schemas.openxmlformats.org/officeDocument/2006/relationships/hyperlink" Target="https://www.andilcampus.fr/formations-longues/formation-referenceur-web-23.html" TargetMode="External"/><Relationship Id="rId14" Type="http://schemas.openxmlformats.org/officeDocument/2006/relationships/hyperlink" Target="https://www.open-linking.com/formations/webmarketing/definir-sa-strategie-webmarketing/" TargetMode="External"/><Relationship Id="rId17" Type="http://schemas.openxmlformats.org/officeDocument/2006/relationships/hyperlink" Target="https://digiclass.fr/formation-seo-paris-module-2.html" TargetMode="External"/><Relationship Id="rId16" Type="http://schemas.openxmlformats.org/officeDocument/2006/relationships/hyperlink" Target="https://digiclass.fr/formation-cms-wordpress-%C3%A0-paris-niveau-2.htmlhttps://digiclass.fr/seo-formation-%C3%A0-paris-module-1.html" TargetMode="External"/><Relationship Id="rId19" Type="http://schemas.openxmlformats.org/officeDocument/2006/relationships/hyperlink" Target="https://digiclass.fr/r%C3%A9f%C3%A9rencement-payant-%C3%A0-paris-sea-module-2.html" TargetMode="External"/><Relationship Id="rId18" Type="http://schemas.openxmlformats.org/officeDocument/2006/relationships/hyperlink" Target="https://digiclass.fr/r%C3%A9f%C3%A9rencement-google-payant-%C3%A0-paris-sea-module-1.html" TargetMode="External"/><Relationship Id="rId84" Type="http://schemas.openxmlformats.org/officeDocument/2006/relationships/hyperlink" Target="https://wydden.com/formation/growth-hacking/" TargetMode="External"/><Relationship Id="rId83" Type="http://schemas.openxmlformats.org/officeDocument/2006/relationships/hyperlink" Target="https://www.m2iformation.fr/formation-mettre-en-oeuvre-une-strategie-marketing-cross-canal/MKTST-CROS/" TargetMode="External"/><Relationship Id="rId86" Type="http://schemas.openxmlformats.org/officeDocument/2006/relationships/hyperlink" Target="https://www.digitalacademy.fr/formations/canaux-relation-client-web-social/" TargetMode="External"/><Relationship Id="rId85" Type="http://schemas.openxmlformats.org/officeDocument/2006/relationships/hyperlink" Target="https://www.ism.fr/formation/mesurer-l-experience-client" TargetMode="External"/><Relationship Id="rId88" Type="http://schemas.openxmlformats.org/officeDocument/2006/relationships/hyperlink" Target="https://elearningformalis.fr/formation/formation-marketing-digital/" TargetMode="External"/><Relationship Id="rId87" Type="http://schemas.openxmlformats.org/officeDocument/2006/relationships/hyperlink" Target="https://www.talenco.com/accompagner-individuellement/cycles-certifiants/cycle-certifiant-formation-responsable-marketing-digital" TargetMode="External"/><Relationship Id="rId89" Type="http://schemas.openxmlformats.org/officeDocument/2006/relationships/hyperlink" Target="https://www.demos.fr/le-marketing-digital-parcours-pro-certifiant-3" TargetMode="External"/><Relationship Id="rId80" Type="http://schemas.openxmlformats.org/officeDocument/2006/relationships/hyperlink" Target="http://www.lesechos-formation.fr/catalogue/formations-metiers/marketing/creer-valeur-par-marque.html" TargetMode="External"/><Relationship Id="rId82" Type="http://schemas.openxmlformats.org/officeDocument/2006/relationships/hyperlink" Target="https://euridis-salesacademy.com/formations-professionnelles-vente-strategique/business-developer-digital/" TargetMode="External"/><Relationship Id="rId81" Type="http://schemas.openxmlformats.org/officeDocument/2006/relationships/hyperlink" Target="https://www.unow.fr/formations/social-selling-b-2-b/" TargetMode="External"/><Relationship Id="rId1" Type="http://schemas.openxmlformats.org/officeDocument/2006/relationships/hyperlink" Target="https://academy.visiplus.com/certification-seo-sea" TargetMode="External"/><Relationship Id="rId2" Type="http://schemas.openxmlformats.org/officeDocument/2006/relationships/hyperlink" Target="https://www.naias-conseil.fr/certification-digital-marketing/" TargetMode="External"/><Relationship Id="rId3" Type="http://schemas.openxmlformats.org/officeDocument/2006/relationships/hyperlink" Target="https://executive.em-lyon.com/Formations/Certificats/ME37-Marketing-digital" TargetMode="External"/><Relationship Id="rId4" Type="http://schemas.openxmlformats.org/officeDocument/2006/relationships/hyperlink" Target="https://www.cegos.fr/formations/marketing-marketing-digital/optimiser-le-referencement-naturel-seo" TargetMode="External"/><Relationship Id="rId9" Type="http://schemas.openxmlformats.org/officeDocument/2006/relationships/hyperlink" Target="https://www.demos.fr/accelerer-lacquisition-de-trafic-internet" TargetMode="External"/><Relationship Id="rId5" Type="http://schemas.openxmlformats.org/officeDocument/2006/relationships/hyperlink" Target="https://www.cegefos.com/formation-certifiante-referencement-payant-sea" TargetMode="External"/><Relationship Id="rId6" Type="http://schemas.openxmlformats.org/officeDocument/2006/relationships/hyperlink" Target="https://intuit-pro.com/module_expert/strategie-social-media/" TargetMode="External"/><Relationship Id="rId7" Type="http://schemas.openxmlformats.org/officeDocument/2006/relationships/hyperlink" Target="https://www.m2iformation.fr/formation-content-marketing-et-brand-content/WEB-DBC/" TargetMode="External"/><Relationship Id="rId8" Type="http://schemas.openxmlformats.org/officeDocument/2006/relationships/hyperlink" Target="https://wydden.com/formation/formation-facebook-ads/" TargetMode="External"/><Relationship Id="rId73" Type="http://schemas.openxmlformats.org/officeDocument/2006/relationships/hyperlink" Target="https://www.media-institute.com/formations/formation-traffic-management-conversion/" TargetMode="External"/><Relationship Id="rId72" Type="http://schemas.openxmlformats.org/officeDocument/2006/relationships/hyperlink" Target="https://fr.tuto.com/formation-responsable-marketing.htm" TargetMode="External"/><Relationship Id="rId75" Type="http://schemas.openxmlformats.org/officeDocument/2006/relationships/hyperlink" Target="https://catalogue.cesi.fr/promouvoir-et-maitriser-le-projet-par-le-plan-de-communication-digitale-2117424-2020/" TargetMode="External"/><Relationship Id="rId74" Type="http://schemas.openxmlformats.org/officeDocument/2006/relationships/hyperlink" Target="https://catalogue.cesi.fr/analyser-le-besoin-et-conduire-l-etude-de-faisabilite-du-projet-digital-2117418-2020/" TargetMode="External"/><Relationship Id="rId77" Type="http://schemas.openxmlformats.org/officeDocument/2006/relationships/hyperlink" Target="https://www.cegefos.com/formation-certifiante-mobile-marketing" TargetMode="External"/><Relationship Id="rId76" Type="http://schemas.openxmlformats.org/officeDocument/2006/relationships/hyperlink" Target="https://www.hec.edu/fr/executive-education/programmes-courts-executive/maitriser-le-marketing-digital" TargetMode="External"/><Relationship Id="rId79" Type="http://schemas.openxmlformats.org/officeDocument/2006/relationships/hyperlink" Target="https://www.cciformationpro.fr/cycle/cycle-webmarketing-avance-2020" TargetMode="External"/><Relationship Id="rId78" Type="http://schemas.openxmlformats.org/officeDocument/2006/relationships/hyperlink" Target="https://www.ziggourat.com/formation-inbound-marketing.html" TargetMode="External"/><Relationship Id="rId71" Type="http://schemas.openxmlformats.org/officeDocument/2006/relationships/hyperlink" Target="https://www.icn-artem.com/cycles-certifiants" TargetMode="External"/><Relationship Id="rId70" Type="http://schemas.openxmlformats.org/officeDocument/2006/relationships/hyperlink" Target="https://www.orsys.fr/formation-cycle-certifiant-responsable-marketing-digital.html" TargetMode="External"/><Relationship Id="rId62" Type="http://schemas.openxmlformats.org/officeDocument/2006/relationships/hyperlink" Target="http://www.ccmbenchmark.com/formation/1339-marketing-automation-optimiser-votre-strategie-webmarketing" TargetMode="External"/><Relationship Id="rId61" Type="http://schemas.openxmlformats.org/officeDocument/2006/relationships/hyperlink" Target="https://formation.mediaveille.com/web-analytics/batir-une-strategie-emailing-en-optimisant-ses-actions/" TargetMode="External"/><Relationship Id="rId64" Type="http://schemas.openxmlformats.org/officeDocument/2006/relationships/hyperlink" Target="https://www.digitalacademy.fr/formations/email-marketing/" TargetMode="External"/><Relationship Id="rId63" Type="http://schemas.openxmlformats.org/officeDocument/2006/relationships/hyperlink" Target="https://www.ziggourat.com/formation-marketing-automation.html" TargetMode="External"/><Relationship Id="rId66" Type="http://schemas.openxmlformats.org/officeDocument/2006/relationships/hyperlink" Target="https://www.keley-consulting.com/blog/formation-marketing-automation-et-gestion-des-campagnes-cross-canal" TargetMode="External"/><Relationship Id="rId65" Type="http://schemas.openxmlformats.org/officeDocument/2006/relationships/hyperlink" Target="https://digiclass.fr/formation-email-marketing-%C3%A0-paris.html" TargetMode="External"/><Relationship Id="rId68" Type="http://schemas.openxmlformats.org/officeDocument/2006/relationships/hyperlink" Target="https://www.florenceconsultant.com/formation/formation-avancee-mailchimp-marketing-automation-segmentation/2020-11-19" TargetMode="External"/><Relationship Id="rId67" Type="http://schemas.openxmlformats.org/officeDocument/2006/relationships/hyperlink" Target="https://www.itcco.fr/formation-emailing-automation.php" TargetMode="External"/><Relationship Id="rId60" Type="http://schemas.openxmlformats.org/officeDocument/2006/relationships/hyperlink" Target="https://formation.mediaveille.com/web-analytics/apprehendez-les-techniques-dautomatisation-marketing/" TargetMode="External"/><Relationship Id="rId69" Type="http://schemas.openxmlformats.org/officeDocument/2006/relationships/hyperlink" Target="https://www.badsender.com/formations/email-marketing/" TargetMode="External"/><Relationship Id="rId51" Type="http://schemas.openxmlformats.org/officeDocument/2006/relationships/hyperlink" Target="https://www.formation-creation.fr/creation-site-e-commerce.html" TargetMode="External"/><Relationship Id="rId50" Type="http://schemas.openxmlformats.org/officeDocument/2006/relationships/hyperlink" Target="https://www.cegos.fr/formations/marketing-marketing-digital/les-cles-du-e-commerce" TargetMode="External"/><Relationship Id="rId53" Type="http://schemas.openxmlformats.org/officeDocument/2006/relationships/hyperlink" Target="https://www.formation-isfac.com/formation-web-creation-site-e-commerce.html" TargetMode="External"/><Relationship Id="rId52" Type="http://schemas.openxmlformats.org/officeDocument/2006/relationships/hyperlink" Target="https://www.ism.fr/formation/creer-un-site-e-commerce" TargetMode="External"/><Relationship Id="rId55" Type="http://schemas.openxmlformats.org/officeDocument/2006/relationships/hyperlink" Target="https://www.imedias.pro/formations/formations-en-creation-mise-a-jour-site-internet-e-commerce/formation-creer-sa-boutique-en-ligne-son-e-commerce/" TargetMode="External"/><Relationship Id="rId54" Type="http://schemas.openxmlformats.org/officeDocument/2006/relationships/hyperlink" Target="https://www.cforpro.com/formation-e-commerce.html" TargetMode="External"/><Relationship Id="rId57" Type="http://schemas.openxmlformats.org/officeDocument/2006/relationships/hyperlink" Target="https://www.maformation.fr/formation/prestashop;-votre-boutique-e-commerce-sans-codage-en-individuel-135591" TargetMode="External"/><Relationship Id="rId56" Type="http://schemas.openxmlformats.org/officeDocument/2006/relationships/hyperlink" Target="https://www.awelty.fr/pages/formations-outils-innovants/formation-creation-site-internet/formation-creation-site-ecommerce-prestashop.html" TargetMode="External"/><Relationship Id="rId59" Type="http://schemas.openxmlformats.org/officeDocument/2006/relationships/hyperlink" Target="https://www.itis-commerce.com/formation-prestashop/site-ecommerce-prestashop-formation/" TargetMode="External"/><Relationship Id="rId58" Type="http://schemas.openxmlformats.org/officeDocument/2006/relationships/hyperlink" Target="https://addons.prestashop.com/fr/formations-utilisateur/8027-formation-start.html?gclid=Cj0KCQjwnqH7BRDdARIsACTSAdvZgdnwoP8VWsaSxik-go35J327e-KlUcYdVzifQeu7NGbvFI9kwmwaAnxLEALw_wcB"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66"/>
    <outlinePr summaryBelow="0" summaryRight="0"/>
  </sheetPr>
  <sheetViews>
    <sheetView showGridLines="0" workbookViewId="0"/>
  </sheetViews>
  <sheetFormatPr customHeight="1" defaultColWidth="12.63" defaultRowHeight="15.75"/>
  <cols>
    <col customWidth="1" min="1" max="1" width="3.13"/>
    <col customWidth="1" min="2" max="2" width="29.0"/>
    <col customWidth="1" min="3" max="3" width="19.5"/>
    <col customWidth="1" min="4" max="4" width="16.0"/>
    <col customWidth="1" min="5" max="5" width="2.25"/>
    <col customWidth="1" min="6" max="6" width="2.75"/>
    <col customWidth="1" min="7" max="7" width="5.88"/>
    <col customWidth="1" min="8" max="8" width="14.75"/>
    <col customWidth="1" min="9" max="9" width="45.75"/>
  </cols>
  <sheetData>
    <row r="1">
      <c r="A1" s="1"/>
      <c r="B1" s="2"/>
      <c r="D1" s="3" t="s">
        <v>0</v>
      </c>
    </row>
    <row r="2">
      <c r="A2" s="4"/>
    </row>
    <row r="3">
      <c r="A3" s="1"/>
    </row>
    <row r="4" ht="35.25" customHeight="1">
      <c r="A4" s="4"/>
      <c r="B4" s="5"/>
      <c r="C4" s="5"/>
      <c r="D4" s="5"/>
      <c r="E4" s="5"/>
      <c r="F4" s="5"/>
      <c r="G4" s="5"/>
      <c r="H4" s="5"/>
      <c r="I4" s="5"/>
    </row>
    <row r="5" ht="33.0" customHeight="1">
      <c r="A5" s="1"/>
      <c r="B5" s="6" t="s">
        <v>1</v>
      </c>
      <c r="C5" s="6"/>
      <c r="D5" s="6"/>
      <c r="E5" s="7"/>
      <c r="F5" s="8"/>
      <c r="G5" s="9" t="s">
        <v>2</v>
      </c>
    </row>
    <row r="6" ht="67.5" customHeight="1">
      <c r="A6" s="4"/>
      <c r="B6" s="10" t="s">
        <v>3</v>
      </c>
      <c r="E6" s="7"/>
      <c r="F6" s="8"/>
      <c r="G6" s="11" t="s">
        <v>4</v>
      </c>
    </row>
    <row r="7">
      <c r="A7" s="1"/>
      <c r="E7" s="7"/>
      <c r="F7" s="8"/>
    </row>
    <row r="8">
      <c r="A8" s="4"/>
      <c r="E8" s="7"/>
      <c r="F8" s="8"/>
    </row>
    <row r="9" ht="18.0" customHeight="1">
      <c r="A9" s="1"/>
      <c r="E9" s="7"/>
      <c r="F9" s="8"/>
    </row>
    <row r="10" ht="25.5" customHeight="1">
      <c r="A10" s="1"/>
      <c r="E10" s="7"/>
      <c r="F10" s="8"/>
    </row>
    <row r="11">
      <c r="A11" s="4"/>
      <c r="E11" s="5"/>
      <c r="F11" s="12"/>
    </row>
    <row r="12">
      <c r="A12" s="1"/>
      <c r="E12" s="5"/>
      <c r="F12" s="12"/>
    </row>
    <row r="13">
      <c r="A13" s="4"/>
      <c r="E13" s="7"/>
      <c r="F13" s="8"/>
      <c r="G13" s="13" t="s">
        <v>5</v>
      </c>
      <c r="H13" s="14"/>
      <c r="I13" s="5"/>
    </row>
    <row r="14">
      <c r="A14" s="1"/>
      <c r="B14" s="15" t="s">
        <v>6</v>
      </c>
      <c r="C14" s="16"/>
      <c r="D14" s="5"/>
      <c r="E14" s="7"/>
      <c r="F14" s="8"/>
      <c r="G14" s="17" t="s">
        <v>7</v>
      </c>
    </row>
    <row r="15">
      <c r="A15" s="4"/>
      <c r="B15" s="18" t="s">
        <v>8</v>
      </c>
      <c r="E15" s="7"/>
      <c r="F15" s="8"/>
      <c r="G15" s="19"/>
      <c r="H15" s="20" t="s">
        <v>9</v>
      </c>
      <c r="I15" s="21"/>
    </row>
    <row r="16">
      <c r="A16" s="4"/>
      <c r="B16" s="10"/>
      <c r="C16" s="10"/>
      <c r="D16" s="10"/>
      <c r="E16" s="7"/>
      <c r="F16" s="7"/>
      <c r="G16" s="19"/>
      <c r="H16" s="22"/>
      <c r="I16" s="23"/>
    </row>
    <row r="17">
      <c r="A17" s="4"/>
      <c r="B17" s="6"/>
      <c r="C17" s="6"/>
      <c r="D17" s="6"/>
      <c r="E17" s="7"/>
      <c r="F17" s="7"/>
      <c r="H17" s="24"/>
      <c r="I17" s="24"/>
    </row>
    <row r="18">
      <c r="A18" s="4"/>
      <c r="B18" s="6"/>
      <c r="C18" s="6"/>
      <c r="D18" s="6"/>
      <c r="E18" s="7"/>
      <c r="F18" s="7"/>
      <c r="G18" s="19"/>
      <c r="H18" s="22"/>
      <c r="I18" s="21"/>
    </row>
    <row r="19">
      <c r="A19" s="4"/>
      <c r="B19" s="6"/>
      <c r="C19" s="6"/>
      <c r="D19" s="6"/>
      <c r="E19" s="7"/>
      <c r="F19" s="7"/>
      <c r="G19" s="19"/>
      <c r="H19" s="22"/>
      <c r="I19" s="21"/>
    </row>
    <row r="20">
      <c r="A20" s="4"/>
      <c r="B20" s="6"/>
      <c r="C20" s="6"/>
      <c r="D20" s="6"/>
      <c r="E20" s="7"/>
      <c r="F20" s="7"/>
      <c r="G20" s="19"/>
      <c r="H20" s="22"/>
      <c r="I20" s="21"/>
    </row>
    <row r="21">
      <c r="A21" s="4"/>
      <c r="B21" s="6"/>
      <c r="C21" s="6"/>
      <c r="D21" s="6"/>
      <c r="E21" s="7"/>
      <c r="F21" s="7"/>
      <c r="G21" s="19"/>
      <c r="H21" s="22"/>
      <c r="I21" s="21"/>
    </row>
    <row r="22" ht="276.75" customHeight="1">
      <c r="A22" s="1"/>
      <c r="B22" s="6"/>
      <c r="C22" s="6"/>
      <c r="D22" s="6"/>
      <c r="E22" s="7"/>
      <c r="F22" s="7"/>
      <c r="G22" s="19"/>
    </row>
    <row r="23" ht="276.75" customHeight="1">
      <c r="A23" s="1"/>
      <c r="B23" s="6"/>
      <c r="C23" s="6"/>
      <c r="D23" s="6"/>
      <c r="E23" s="7"/>
      <c r="F23" s="7"/>
      <c r="G23" s="19"/>
    </row>
    <row r="24" ht="276.75" customHeight="1">
      <c r="A24" s="1"/>
      <c r="B24" s="6"/>
      <c r="C24" s="6"/>
      <c r="D24" s="6"/>
      <c r="E24" s="7"/>
      <c r="F24" s="7"/>
      <c r="G24" s="19"/>
    </row>
    <row r="25" ht="276.75" customHeight="1">
      <c r="A25" s="1"/>
      <c r="B25" s="6"/>
      <c r="C25" s="6"/>
      <c r="D25" s="6"/>
      <c r="E25" s="7"/>
      <c r="F25" s="7"/>
      <c r="G25" s="19"/>
    </row>
    <row r="26" ht="276.75" customHeight="1">
      <c r="A26" s="1"/>
      <c r="B26" s="6"/>
      <c r="C26" s="6"/>
      <c r="D26" s="6"/>
      <c r="E26" s="7"/>
      <c r="F26" s="7"/>
      <c r="G26" s="19"/>
    </row>
    <row r="27" ht="276.75" customHeight="1">
      <c r="A27" s="1"/>
      <c r="B27" s="6"/>
      <c r="C27" s="6"/>
      <c r="D27" s="6"/>
      <c r="E27" s="7"/>
      <c r="F27" s="7"/>
      <c r="G27" s="19"/>
    </row>
    <row r="28" ht="276.75" customHeight="1">
      <c r="A28" s="1"/>
      <c r="B28" s="6"/>
      <c r="C28" s="6"/>
      <c r="D28" s="6"/>
      <c r="E28" s="7"/>
      <c r="F28" s="7"/>
      <c r="G28" s="19"/>
    </row>
    <row r="29" ht="276.75" customHeight="1">
      <c r="A29" s="1"/>
      <c r="B29" s="6"/>
      <c r="C29" s="6"/>
      <c r="D29" s="6"/>
      <c r="E29" s="7"/>
      <c r="F29" s="7"/>
      <c r="G29" s="19"/>
    </row>
    <row r="30" ht="276.75" customHeight="1">
      <c r="A30" s="1"/>
      <c r="B30" s="6"/>
      <c r="C30" s="6"/>
      <c r="D30" s="6"/>
      <c r="E30" s="7"/>
      <c r="F30" s="7"/>
      <c r="G30" s="19"/>
    </row>
    <row r="31" ht="276.75" customHeight="1">
      <c r="A31" s="1"/>
      <c r="B31" s="6"/>
      <c r="C31" s="6"/>
      <c r="D31" s="6"/>
      <c r="E31" s="7"/>
      <c r="F31" s="7"/>
      <c r="G31" s="19"/>
    </row>
    <row r="32" ht="276.75" customHeight="1">
      <c r="A32" s="1"/>
      <c r="B32" s="6"/>
      <c r="C32" s="6"/>
      <c r="D32" s="6"/>
      <c r="E32" s="7"/>
      <c r="F32" s="7"/>
      <c r="G32" s="19"/>
    </row>
    <row r="33" ht="276.75" customHeight="1">
      <c r="A33" s="1"/>
      <c r="B33" s="6"/>
      <c r="C33" s="6"/>
      <c r="D33" s="6"/>
      <c r="E33" s="7"/>
      <c r="F33" s="7"/>
      <c r="G33" s="19"/>
    </row>
    <row r="34" ht="276.75" customHeight="1">
      <c r="A34" s="1"/>
      <c r="B34" s="6"/>
      <c r="C34" s="6"/>
      <c r="D34" s="6"/>
      <c r="E34" s="7"/>
      <c r="F34" s="7"/>
      <c r="G34" s="19"/>
    </row>
    <row r="35" ht="276.75" customHeight="1">
      <c r="A35" s="1"/>
      <c r="B35" s="6"/>
      <c r="C35" s="6"/>
      <c r="D35" s="6"/>
      <c r="E35" s="7"/>
      <c r="F35" s="7"/>
      <c r="G35" s="19"/>
    </row>
    <row r="36" ht="276.75" customHeight="1">
      <c r="A36" s="1"/>
      <c r="B36" s="6"/>
      <c r="C36" s="6"/>
      <c r="D36" s="6"/>
      <c r="E36" s="7"/>
      <c r="F36" s="7"/>
      <c r="G36" s="19"/>
    </row>
    <row r="37" ht="276.75" customHeight="1">
      <c r="A37" s="1"/>
      <c r="B37" s="6"/>
      <c r="C37" s="6"/>
      <c r="D37" s="6"/>
      <c r="E37" s="7"/>
      <c r="F37" s="7"/>
      <c r="G37" s="19"/>
    </row>
    <row r="38" ht="276.75" customHeight="1">
      <c r="A38" s="1"/>
      <c r="B38" s="6"/>
      <c r="C38" s="6"/>
      <c r="D38" s="6"/>
      <c r="E38" s="7"/>
      <c r="F38" s="7"/>
      <c r="G38" s="19"/>
    </row>
    <row r="39" ht="276.75" customHeight="1">
      <c r="A39" s="1"/>
      <c r="B39" s="6"/>
      <c r="C39" s="6"/>
      <c r="D39" s="6"/>
      <c r="E39" s="7"/>
      <c r="F39" s="7"/>
      <c r="G39" s="19"/>
    </row>
    <row r="40" ht="276.75" customHeight="1">
      <c r="A40" s="1"/>
      <c r="B40" s="6"/>
      <c r="C40" s="6"/>
      <c r="D40" s="6"/>
      <c r="E40" s="7"/>
      <c r="F40" s="7"/>
      <c r="G40" s="19"/>
    </row>
    <row r="41" ht="276.75" customHeight="1">
      <c r="A41" s="1"/>
      <c r="B41" s="6"/>
      <c r="C41" s="6"/>
      <c r="D41" s="6"/>
      <c r="E41" s="7"/>
      <c r="F41" s="7"/>
      <c r="G41" s="19"/>
    </row>
    <row r="42" ht="276.75" customHeight="1">
      <c r="A42" s="1"/>
      <c r="B42" s="6"/>
      <c r="C42" s="6"/>
      <c r="D42" s="6"/>
      <c r="E42" s="7"/>
      <c r="F42" s="7"/>
      <c r="G42" s="19"/>
    </row>
    <row r="43" ht="276.75" customHeight="1">
      <c r="A43" s="1"/>
      <c r="B43" s="6"/>
      <c r="C43" s="6"/>
      <c r="D43" s="6"/>
      <c r="E43" s="7"/>
      <c r="F43" s="7"/>
      <c r="G43" s="19"/>
    </row>
    <row r="44" ht="276.75" customHeight="1">
      <c r="A44" s="1"/>
      <c r="B44" s="6"/>
      <c r="C44" s="6"/>
      <c r="D44" s="6"/>
      <c r="E44" s="7"/>
      <c r="F44" s="7"/>
      <c r="G44" s="19"/>
    </row>
    <row r="45" ht="276.75" customHeight="1">
      <c r="A45" s="1"/>
      <c r="B45" s="6"/>
      <c r="C45" s="6"/>
      <c r="D45" s="6"/>
      <c r="E45" s="7"/>
      <c r="F45" s="7"/>
      <c r="G45" s="19"/>
    </row>
    <row r="46" ht="276.75" customHeight="1">
      <c r="A46" s="1"/>
      <c r="B46" s="6"/>
      <c r="C46" s="6"/>
      <c r="D46" s="6"/>
      <c r="E46" s="7"/>
      <c r="F46" s="7"/>
      <c r="G46" s="19"/>
    </row>
    <row r="47" ht="276.75" customHeight="1">
      <c r="A47" s="1"/>
      <c r="B47" s="6"/>
      <c r="C47" s="6"/>
      <c r="D47" s="6"/>
      <c r="E47" s="7"/>
      <c r="F47" s="7"/>
      <c r="G47" s="19"/>
    </row>
    <row r="48" ht="276.75" customHeight="1">
      <c r="A48" s="1"/>
      <c r="B48" s="6"/>
      <c r="C48" s="6"/>
      <c r="D48" s="6"/>
      <c r="E48" s="7"/>
      <c r="F48" s="7"/>
      <c r="G48" s="19"/>
    </row>
    <row r="49" ht="276.75" customHeight="1">
      <c r="A49" s="1"/>
      <c r="B49" s="6"/>
      <c r="C49" s="6"/>
      <c r="D49" s="6"/>
      <c r="E49" s="7"/>
      <c r="F49" s="7"/>
      <c r="G49" s="19"/>
    </row>
    <row r="50" ht="276.75" customHeight="1">
      <c r="A50" s="1"/>
      <c r="B50" s="6"/>
      <c r="C50" s="6"/>
      <c r="D50" s="6"/>
      <c r="E50" s="7"/>
      <c r="F50" s="7"/>
      <c r="G50" s="19"/>
    </row>
    <row r="51" ht="276.75" customHeight="1">
      <c r="A51" s="1"/>
      <c r="B51" s="6"/>
      <c r="C51" s="6"/>
      <c r="D51" s="6"/>
      <c r="E51" s="7"/>
      <c r="F51" s="7"/>
      <c r="G51" s="19"/>
    </row>
    <row r="52" ht="276.75" customHeight="1">
      <c r="A52" s="1"/>
      <c r="B52" s="6"/>
      <c r="C52" s="6"/>
      <c r="D52" s="6"/>
      <c r="E52" s="7"/>
      <c r="F52" s="7"/>
      <c r="G52" s="19"/>
    </row>
    <row r="53" ht="276.75" customHeight="1">
      <c r="A53" s="1"/>
      <c r="B53" s="6"/>
      <c r="C53" s="6"/>
      <c r="D53" s="6"/>
      <c r="E53" s="7"/>
      <c r="F53" s="7"/>
      <c r="G53" s="19"/>
    </row>
    <row r="54" ht="276.75" customHeight="1">
      <c r="A54" s="1"/>
      <c r="B54" s="6"/>
      <c r="C54" s="6"/>
      <c r="D54" s="6"/>
      <c r="E54" s="7"/>
      <c r="F54" s="7"/>
      <c r="G54" s="19"/>
    </row>
    <row r="55" ht="276.75" customHeight="1">
      <c r="A55" s="1"/>
      <c r="B55" s="6"/>
      <c r="C55" s="6"/>
      <c r="D55" s="6"/>
      <c r="E55" s="7"/>
      <c r="F55" s="7"/>
      <c r="G55" s="19"/>
    </row>
    <row r="56" ht="276.75" customHeight="1">
      <c r="A56" s="1"/>
      <c r="B56" s="6"/>
      <c r="C56" s="6"/>
      <c r="D56" s="6"/>
      <c r="E56" s="7"/>
      <c r="F56" s="7"/>
      <c r="G56" s="19"/>
    </row>
    <row r="57" ht="276.75" customHeight="1">
      <c r="A57" s="1"/>
      <c r="B57" s="6"/>
      <c r="C57" s="6"/>
      <c r="D57" s="6"/>
      <c r="E57" s="7"/>
      <c r="F57" s="7"/>
      <c r="G57" s="19"/>
    </row>
    <row r="58" ht="276.75" customHeight="1">
      <c r="A58" s="1"/>
      <c r="B58" s="6"/>
      <c r="C58" s="6"/>
      <c r="D58" s="6"/>
      <c r="E58" s="7"/>
      <c r="F58" s="7"/>
      <c r="G58" s="19"/>
    </row>
    <row r="59" ht="276.75" customHeight="1">
      <c r="A59" s="1"/>
      <c r="B59" s="6"/>
      <c r="C59" s="6"/>
      <c r="D59" s="6"/>
      <c r="E59" s="7"/>
      <c r="F59" s="7"/>
      <c r="G59" s="19"/>
    </row>
    <row r="60" ht="276.75" customHeight="1">
      <c r="A60" s="1"/>
      <c r="B60" s="6"/>
      <c r="C60" s="6"/>
      <c r="D60" s="6"/>
      <c r="E60" s="7"/>
      <c r="F60" s="7"/>
      <c r="G60" s="19"/>
    </row>
    <row r="61" ht="276.75" customHeight="1">
      <c r="A61" s="1"/>
      <c r="B61" s="6"/>
      <c r="C61" s="6"/>
      <c r="D61" s="6"/>
      <c r="E61" s="7"/>
      <c r="F61" s="7"/>
      <c r="G61" s="19"/>
    </row>
    <row r="62" ht="276.75" customHeight="1">
      <c r="A62" s="1"/>
      <c r="B62" s="6"/>
      <c r="C62" s="6"/>
      <c r="D62" s="6"/>
      <c r="E62" s="7"/>
      <c r="F62" s="7"/>
      <c r="G62" s="19"/>
    </row>
    <row r="63" ht="276.75" customHeight="1">
      <c r="A63" s="1"/>
      <c r="B63" s="6"/>
      <c r="C63" s="6"/>
      <c r="D63" s="6"/>
      <c r="E63" s="7"/>
      <c r="F63" s="7"/>
      <c r="G63" s="19"/>
    </row>
    <row r="64" ht="276.75" customHeight="1">
      <c r="A64" s="1"/>
      <c r="B64" s="6"/>
      <c r="C64" s="6"/>
      <c r="D64" s="6"/>
      <c r="E64" s="7"/>
      <c r="F64" s="7"/>
      <c r="G64" s="19"/>
    </row>
    <row r="65" ht="276.75" customHeight="1">
      <c r="A65" s="1"/>
      <c r="B65" s="6"/>
      <c r="C65" s="6"/>
      <c r="D65" s="6"/>
      <c r="E65" s="7"/>
      <c r="F65" s="7"/>
      <c r="G65" s="19"/>
    </row>
    <row r="66" ht="276.75" customHeight="1">
      <c r="A66" s="1"/>
      <c r="B66" s="6"/>
      <c r="C66" s="6"/>
      <c r="D66" s="6"/>
      <c r="E66" s="7"/>
      <c r="F66" s="7"/>
      <c r="G66" s="19"/>
    </row>
    <row r="67" ht="276.75" customHeight="1">
      <c r="A67" s="1"/>
      <c r="B67" s="6"/>
      <c r="C67" s="6"/>
      <c r="D67" s="6"/>
      <c r="E67" s="7"/>
      <c r="F67" s="7"/>
      <c r="G67" s="19"/>
    </row>
    <row r="68" ht="276.75" customHeight="1">
      <c r="A68" s="1"/>
      <c r="B68" s="6"/>
      <c r="C68" s="6"/>
      <c r="D68" s="6"/>
      <c r="E68" s="7"/>
      <c r="F68" s="7"/>
      <c r="G68" s="19"/>
    </row>
    <row r="69" ht="276.75" customHeight="1">
      <c r="A69" s="1"/>
      <c r="B69" s="6"/>
      <c r="C69" s="6"/>
      <c r="D69" s="6"/>
      <c r="E69" s="7"/>
      <c r="F69" s="7"/>
      <c r="G69" s="19"/>
    </row>
    <row r="70" ht="276.75" customHeight="1">
      <c r="A70" s="1"/>
      <c r="B70" s="6"/>
      <c r="C70" s="6"/>
      <c r="D70" s="6"/>
      <c r="E70" s="7"/>
      <c r="F70" s="7"/>
      <c r="G70" s="19"/>
    </row>
    <row r="71" ht="276.75" customHeight="1">
      <c r="A71" s="1"/>
      <c r="B71" s="6"/>
      <c r="C71" s="6"/>
      <c r="D71" s="6"/>
      <c r="E71" s="7"/>
      <c r="F71" s="7"/>
      <c r="G71" s="19"/>
    </row>
    <row r="72" ht="276.75" customHeight="1">
      <c r="A72" s="1"/>
      <c r="B72" s="6"/>
      <c r="C72" s="6"/>
      <c r="D72" s="6"/>
      <c r="E72" s="7"/>
      <c r="F72" s="7"/>
      <c r="G72" s="19"/>
    </row>
    <row r="73" ht="276.75" customHeight="1">
      <c r="A73" s="1"/>
      <c r="B73" s="6"/>
      <c r="C73" s="6"/>
      <c r="D73" s="6"/>
      <c r="E73" s="7"/>
      <c r="F73" s="7"/>
      <c r="G73" s="19"/>
    </row>
    <row r="74" ht="276.75" customHeight="1">
      <c r="A74" s="1"/>
      <c r="B74" s="6"/>
      <c r="C74" s="6"/>
      <c r="D74" s="6"/>
      <c r="E74" s="7"/>
      <c r="F74" s="7"/>
      <c r="G74" s="19"/>
    </row>
    <row r="75" ht="276.75" customHeight="1">
      <c r="A75" s="1"/>
      <c r="B75" s="6"/>
      <c r="C75" s="6"/>
      <c r="D75" s="6"/>
      <c r="E75" s="7"/>
      <c r="F75" s="7"/>
      <c r="G75" s="19"/>
    </row>
    <row r="76" ht="276.75" customHeight="1">
      <c r="A76" s="1"/>
      <c r="B76" s="6"/>
      <c r="C76" s="6"/>
      <c r="D76" s="6"/>
      <c r="E76" s="7"/>
      <c r="F76" s="7"/>
      <c r="G76" s="19"/>
    </row>
    <row r="77" ht="276.75" customHeight="1">
      <c r="A77" s="1"/>
      <c r="B77" s="6"/>
      <c r="C77" s="6"/>
      <c r="D77" s="6"/>
      <c r="E77" s="7"/>
      <c r="F77" s="7"/>
      <c r="G77" s="19"/>
    </row>
    <row r="78" ht="276.75" customHeight="1">
      <c r="A78" s="1"/>
      <c r="B78" s="6"/>
      <c r="C78" s="6"/>
      <c r="D78" s="6"/>
      <c r="E78" s="7"/>
      <c r="F78" s="7"/>
      <c r="G78" s="19"/>
    </row>
    <row r="79" ht="276.75" customHeight="1">
      <c r="A79" s="1"/>
      <c r="B79" s="6"/>
      <c r="C79" s="6"/>
      <c r="D79" s="6"/>
      <c r="E79" s="7"/>
      <c r="F79" s="7"/>
      <c r="G79" s="19"/>
    </row>
    <row r="80" ht="276.75" customHeight="1">
      <c r="A80" s="1"/>
      <c r="B80" s="6"/>
      <c r="C80" s="6"/>
      <c r="D80" s="6"/>
      <c r="E80" s="7"/>
      <c r="F80" s="7"/>
      <c r="G80" s="19"/>
    </row>
    <row r="81" ht="276.75" customHeight="1">
      <c r="A81" s="1"/>
      <c r="B81" s="6"/>
      <c r="C81" s="6"/>
      <c r="D81" s="6"/>
      <c r="E81" s="7"/>
      <c r="F81" s="7"/>
      <c r="G81" s="19"/>
    </row>
    <row r="82" ht="276.75" customHeight="1">
      <c r="A82" s="1"/>
      <c r="B82" s="6"/>
      <c r="C82" s="6"/>
      <c r="D82" s="6"/>
      <c r="E82" s="7"/>
      <c r="F82" s="7"/>
      <c r="G82" s="19"/>
    </row>
    <row r="83" ht="276.75" customHeight="1">
      <c r="A83" s="1"/>
      <c r="B83" s="6"/>
      <c r="C83" s="6"/>
      <c r="D83" s="6"/>
      <c r="E83" s="7"/>
      <c r="F83" s="7"/>
      <c r="G83" s="19"/>
    </row>
    <row r="84" ht="276.75" customHeight="1">
      <c r="A84" s="1"/>
      <c r="B84" s="6"/>
      <c r="C84" s="6"/>
      <c r="D84" s="6"/>
      <c r="E84" s="7"/>
      <c r="F84" s="7"/>
      <c r="G84" s="19"/>
    </row>
    <row r="85" ht="276.75" customHeight="1">
      <c r="A85" s="1"/>
      <c r="B85" s="6"/>
      <c r="C85" s="6"/>
      <c r="D85" s="6"/>
      <c r="E85" s="7"/>
      <c r="F85" s="7"/>
      <c r="G85" s="19"/>
    </row>
    <row r="86" ht="276.75" customHeight="1">
      <c r="A86" s="1"/>
      <c r="B86" s="6"/>
      <c r="C86" s="6"/>
      <c r="D86" s="6"/>
      <c r="E86" s="7"/>
      <c r="F86" s="7"/>
      <c r="G86" s="19"/>
    </row>
    <row r="87" ht="276.75" customHeight="1">
      <c r="A87" s="1"/>
      <c r="B87" s="6"/>
      <c r="C87" s="6"/>
      <c r="D87" s="6"/>
      <c r="E87" s="7"/>
      <c r="F87" s="7"/>
      <c r="G87" s="19"/>
    </row>
    <row r="88" ht="276.75" customHeight="1">
      <c r="A88" s="1"/>
      <c r="B88" s="6"/>
      <c r="C88" s="6"/>
      <c r="D88" s="6"/>
      <c r="E88" s="7"/>
      <c r="F88" s="7"/>
      <c r="G88" s="19"/>
    </row>
    <row r="89" ht="276.75" customHeight="1">
      <c r="A89" s="1"/>
      <c r="B89" s="6"/>
      <c r="C89" s="6"/>
      <c r="D89" s="6"/>
      <c r="E89" s="7"/>
      <c r="F89" s="7"/>
      <c r="G89" s="19"/>
    </row>
    <row r="90" ht="276.75" customHeight="1">
      <c r="A90" s="1"/>
      <c r="B90" s="6"/>
      <c r="C90" s="6"/>
      <c r="D90" s="6"/>
      <c r="E90" s="7"/>
      <c r="F90" s="7"/>
      <c r="G90" s="19"/>
    </row>
    <row r="91" ht="276.75" customHeight="1">
      <c r="A91" s="1"/>
      <c r="B91" s="6"/>
      <c r="C91" s="6"/>
      <c r="D91" s="6"/>
      <c r="E91" s="7"/>
      <c r="F91" s="7"/>
      <c r="G91" s="19"/>
    </row>
    <row r="92" ht="276.75" customHeight="1">
      <c r="A92" s="1"/>
      <c r="B92" s="6"/>
      <c r="C92" s="6"/>
      <c r="D92" s="6"/>
      <c r="E92" s="7"/>
      <c r="F92" s="7"/>
      <c r="G92" s="19"/>
    </row>
    <row r="93" ht="276.75" customHeight="1">
      <c r="A93" s="1"/>
      <c r="B93" s="6"/>
      <c r="C93" s="6"/>
      <c r="D93" s="6"/>
      <c r="E93" s="7"/>
      <c r="F93" s="7"/>
      <c r="G93" s="19"/>
    </row>
    <row r="94" ht="276.75" customHeight="1">
      <c r="A94" s="1"/>
      <c r="B94" s="6"/>
      <c r="C94" s="6"/>
      <c r="D94" s="6"/>
      <c r="E94" s="7"/>
      <c r="F94" s="7"/>
      <c r="G94" s="19"/>
    </row>
    <row r="95" ht="276.75" customHeight="1">
      <c r="A95" s="1"/>
      <c r="B95" s="6"/>
      <c r="C95" s="6"/>
      <c r="D95" s="6"/>
      <c r="E95" s="7"/>
      <c r="F95" s="7"/>
      <c r="G95" s="19"/>
    </row>
    <row r="96" ht="276.75" customHeight="1">
      <c r="A96" s="1"/>
      <c r="B96" s="6"/>
      <c r="C96" s="6"/>
      <c r="D96" s="6"/>
      <c r="E96" s="7"/>
      <c r="F96" s="7"/>
      <c r="G96" s="19"/>
    </row>
    <row r="97" ht="276.75" customHeight="1">
      <c r="A97" s="1"/>
      <c r="B97" s="6"/>
      <c r="C97" s="6"/>
      <c r="D97" s="6"/>
      <c r="E97" s="7"/>
      <c r="F97" s="7"/>
      <c r="G97" s="19"/>
    </row>
    <row r="98" ht="276.75" customHeight="1">
      <c r="A98" s="1"/>
      <c r="B98" s="6"/>
      <c r="C98" s="6"/>
      <c r="D98" s="6"/>
      <c r="E98" s="7"/>
      <c r="F98" s="7"/>
      <c r="G98" s="19"/>
    </row>
    <row r="99" ht="276.75" customHeight="1">
      <c r="A99" s="1"/>
      <c r="B99" s="6"/>
      <c r="C99" s="6"/>
      <c r="D99" s="6"/>
      <c r="E99" s="7"/>
      <c r="F99" s="7"/>
      <c r="G99" s="19"/>
    </row>
    <row r="100" ht="276.75" customHeight="1">
      <c r="A100" s="1"/>
      <c r="B100" s="6"/>
      <c r="C100" s="6"/>
      <c r="D100" s="6"/>
      <c r="E100" s="7"/>
      <c r="F100" s="7"/>
      <c r="G100" s="19"/>
    </row>
    <row r="101" ht="276.75" customHeight="1">
      <c r="A101" s="1"/>
      <c r="B101" s="6"/>
      <c r="C101" s="6"/>
      <c r="D101" s="6"/>
      <c r="E101" s="7"/>
      <c r="F101" s="7"/>
      <c r="G101" s="19"/>
    </row>
    <row r="102" ht="276.75" customHeight="1">
      <c r="A102" s="1"/>
      <c r="B102" s="6"/>
      <c r="C102" s="6"/>
      <c r="D102" s="6"/>
      <c r="E102" s="7"/>
      <c r="F102" s="7"/>
      <c r="G102" s="19"/>
    </row>
    <row r="103" ht="276.75" customHeight="1">
      <c r="A103" s="1"/>
      <c r="B103" s="6"/>
      <c r="C103" s="6"/>
      <c r="D103" s="6"/>
      <c r="E103" s="7"/>
      <c r="F103" s="7"/>
      <c r="G103" s="19"/>
    </row>
    <row r="104" ht="276.75" customHeight="1">
      <c r="A104" s="1"/>
      <c r="B104" s="6"/>
      <c r="C104" s="6"/>
      <c r="D104" s="6"/>
      <c r="E104" s="7"/>
      <c r="F104" s="7"/>
      <c r="G104" s="19"/>
    </row>
    <row r="105" ht="276.75" customHeight="1">
      <c r="A105" s="1"/>
      <c r="B105" s="6"/>
      <c r="C105" s="6"/>
      <c r="D105" s="6"/>
      <c r="E105" s="7"/>
      <c r="F105" s="7"/>
      <c r="G105" s="19"/>
    </row>
    <row r="106" ht="276.75" customHeight="1">
      <c r="A106" s="1"/>
      <c r="B106" s="6"/>
      <c r="C106" s="6"/>
      <c r="D106" s="6"/>
      <c r="E106" s="7"/>
      <c r="F106" s="7"/>
      <c r="G106" s="19"/>
    </row>
    <row r="107" ht="276.75" customHeight="1">
      <c r="A107" s="1"/>
      <c r="B107" s="6"/>
      <c r="C107" s="6"/>
      <c r="D107" s="6"/>
      <c r="E107" s="7"/>
      <c r="F107" s="7"/>
      <c r="G107" s="19"/>
    </row>
    <row r="108" ht="276.75" customHeight="1">
      <c r="A108" s="1"/>
      <c r="B108" s="6"/>
      <c r="C108" s="6"/>
      <c r="D108" s="6"/>
      <c r="E108" s="7"/>
      <c r="F108" s="7"/>
      <c r="G108" s="19"/>
    </row>
    <row r="109" ht="276.75" customHeight="1">
      <c r="A109" s="1"/>
      <c r="B109" s="6"/>
      <c r="C109" s="6"/>
      <c r="D109" s="6"/>
      <c r="E109" s="7"/>
      <c r="F109" s="7"/>
      <c r="G109" s="19"/>
    </row>
    <row r="110" ht="276.75" customHeight="1">
      <c r="A110" s="1"/>
      <c r="B110" s="6"/>
      <c r="C110" s="6"/>
      <c r="D110" s="6"/>
      <c r="E110" s="7"/>
      <c r="F110" s="7"/>
      <c r="G110" s="19"/>
    </row>
    <row r="111" ht="276.75" customHeight="1">
      <c r="A111" s="1"/>
      <c r="B111" s="6"/>
      <c r="C111" s="6"/>
      <c r="D111" s="6"/>
      <c r="E111" s="7"/>
      <c r="F111" s="7"/>
      <c r="G111" s="19"/>
    </row>
    <row r="112" ht="276.75" customHeight="1">
      <c r="A112" s="1"/>
      <c r="B112" s="6"/>
      <c r="C112" s="6"/>
      <c r="D112" s="6"/>
      <c r="E112" s="7"/>
      <c r="F112" s="7"/>
      <c r="G112" s="19"/>
    </row>
    <row r="113" ht="276.75" customHeight="1">
      <c r="A113" s="1"/>
      <c r="B113" s="6"/>
      <c r="C113" s="6"/>
      <c r="D113" s="6"/>
      <c r="E113" s="7"/>
      <c r="F113" s="7"/>
      <c r="G113" s="19"/>
    </row>
    <row r="114" ht="276.75" customHeight="1">
      <c r="A114" s="1"/>
      <c r="B114" s="6"/>
      <c r="C114" s="6"/>
      <c r="D114" s="6"/>
      <c r="E114" s="7"/>
      <c r="F114" s="7"/>
      <c r="G114" s="19"/>
    </row>
    <row r="115" ht="276.75" customHeight="1">
      <c r="A115" s="1"/>
      <c r="B115" s="6"/>
      <c r="C115" s="6"/>
      <c r="D115" s="6"/>
      <c r="E115" s="7"/>
      <c r="F115" s="7"/>
      <c r="G115" s="19"/>
    </row>
    <row r="116" ht="276.75" customHeight="1">
      <c r="A116" s="1"/>
      <c r="B116" s="6"/>
      <c r="C116" s="6"/>
      <c r="D116" s="6"/>
      <c r="E116" s="7"/>
      <c r="F116" s="7"/>
      <c r="G116" s="19"/>
    </row>
    <row r="117" ht="276.75" customHeight="1">
      <c r="A117" s="1"/>
      <c r="B117" s="6"/>
      <c r="C117" s="6"/>
      <c r="D117" s="6"/>
      <c r="E117" s="7"/>
      <c r="F117" s="7"/>
      <c r="G117" s="19"/>
    </row>
    <row r="118" ht="276.75" customHeight="1">
      <c r="A118" s="1"/>
      <c r="B118" s="6"/>
      <c r="C118" s="6"/>
      <c r="D118" s="6"/>
      <c r="E118" s="7"/>
      <c r="F118" s="7"/>
      <c r="G118" s="19"/>
    </row>
    <row r="119" ht="276.75" customHeight="1">
      <c r="A119" s="1"/>
      <c r="B119" s="6"/>
      <c r="C119" s="6"/>
      <c r="D119" s="6"/>
      <c r="E119" s="7"/>
      <c r="F119" s="7"/>
      <c r="G119" s="19"/>
    </row>
    <row r="120" ht="276.75" customHeight="1">
      <c r="A120" s="1"/>
      <c r="B120" s="6"/>
      <c r="C120" s="6"/>
      <c r="D120" s="6"/>
      <c r="E120" s="7"/>
      <c r="F120" s="7"/>
      <c r="G120" s="19"/>
    </row>
    <row r="121" ht="276.75" customHeight="1">
      <c r="A121" s="1"/>
      <c r="B121" s="6"/>
      <c r="C121" s="6"/>
      <c r="D121" s="6"/>
      <c r="E121" s="7"/>
      <c r="F121" s="7"/>
      <c r="G121" s="19"/>
    </row>
    <row r="122" ht="276.75" customHeight="1">
      <c r="A122" s="1"/>
      <c r="B122" s="6"/>
      <c r="C122" s="6"/>
      <c r="D122" s="6"/>
      <c r="E122" s="7"/>
      <c r="F122" s="7"/>
      <c r="G122" s="19"/>
    </row>
    <row r="123" ht="276.75" customHeight="1">
      <c r="A123" s="1"/>
      <c r="B123" s="6"/>
      <c r="C123" s="6"/>
      <c r="D123" s="6"/>
      <c r="E123" s="7"/>
      <c r="F123" s="7"/>
      <c r="G123" s="19"/>
    </row>
    <row r="124" ht="276.75" customHeight="1">
      <c r="A124" s="1"/>
      <c r="B124" s="6"/>
      <c r="C124" s="6"/>
      <c r="D124" s="6"/>
      <c r="E124" s="7"/>
      <c r="F124" s="7"/>
      <c r="G124" s="19"/>
    </row>
    <row r="125" ht="276.75" customHeight="1">
      <c r="A125" s="1"/>
      <c r="B125" s="6"/>
      <c r="C125" s="6"/>
      <c r="D125" s="6"/>
      <c r="E125" s="7"/>
      <c r="F125" s="7"/>
      <c r="G125" s="19"/>
    </row>
    <row r="126" ht="276.75" customHeight="1">
      <c r="A126" s="1"/>
      <c r="B126" s="6"/>
      <c r="C126" s="6"/>
      <c r="D126" s="6"/>
      <c r="E126" s="7"/>
      <c r="F126" s="7"/>
      <c r="G126" s="19"/>
    </row>
    <row r="127" ht="276.75" customHeight="1">
      <c r="A127" s="1"/>
      <c r="B127" s="6"/>
      <c r="C127" s="6"/>
      <c r="D127" s="6"/>
      <c r="E127" s="7"/>
      <c r="F127" s="7"/>
      <c r="G127" s="19"/>
    </row>
    <row r="128" ht="276.75" customHeight="1">
      <c r="A128" s="1"/>
      <c r="B128" s="6"/>
      <c r="C128" s="6"/>
      <c r="D128" s="6"/>
      <c r="E128" s="7"/>
      <c r="F128" s="7"/>
      <c r="G128" s="19"/>
    </row>
    <row r="129" ht="276.75" customHeight="1">
      <c r="A129" s="1"/>
      <c r="B129" s="6"/>
      <c r="C129" s="6"/>
      <c r="D129" s="6"/>
      <c r="E129" s="7"/>
      <c r="F129" s="7"/>
      <c r="G129" s="19"/>
    </row>
    <row r="130" ht="276.75" customHeight="1">
      <c r="A130" s="1"/>
      <c r="B130" s="6"/>
      <c r="C130" s="6"/>
      <c r="D130" s="6"/>
      <c r="E130" s="7"/>
      <c r="F130" s="7"/>
      <c r="G130" s="19"/>
    </row>
    <row r="131" ht="276.75" customHeight="1">
      <c r="A131" s="1"/>
      <c r="B131" s="6"/>
      <c r="C131" s="6"/>
      <c r="D131" s="6"/>
      <c r="E131" s="7"/>
      <c r="F131" s="7"/>
      <c r="G131" s="19"/>
    </row>
    <row r="132" ht="276.75" customHeight="1">
      <c r="A132" s="1"/>
      <c r="B132" s="6"/>
      <c r="C132" s="6"/>
      <c r="D132" s="6"/>
      <c r="E132" s="7"/>
      <c r="F132" s="7"/>
      <c r="G132" s="19"/>
    </row>
    <row r="133" ht="276.75" customHeight="1">
      <c r="A133" s="1"/>
      <c r="B133" s="6"/>
      <c r="C133" s="6"/>
      <c r="D133" s="6"/>
      <c r="E133" s="7"/>
      <c r="F133" s="7"/>
      <c r="G133" s="19"/>
    </row>
    <row r="134" ht="276.75" customHeight="1">
      <c r="A134" s="1"/>
      <c r="B134" s="6"/>
      <c r="C134" s="6"/>
      <c r="D134" s="6"/>
      <c r="E134" s="7"/>
      <c r="F134" s="7"/>
      <c r="G134" s="19"/>
    </row>
    <row r="135" ht="276.75" customHeight="1">
      <c r="A135" s="1"/>
      <c r="B135" s="6"/>
      <c r="C135" s="6"/>
      <c r="D135" s="6"/>
      <c r="E135" s="7"/>
      <c r="F135" s="7"/>
      <c r="G135" s="19"/>
    </row>
    <row r="136" ht="276.75" customHeight="1">
      <c r="A136" s="1"/>
      <c r="B136" s="6"/>
      <c r="C136" s="6"/>
      <c r="D136" s="6"/>
      <c r="E136" s="7"/>
      <c r="F136" s="7"/>
      <c r="G136" s="19"/>
    </row>
    <row r="137" ht="276.75" customHeight="1">
      <c r="A137" s="1"/>
      <c r="B137" s="6"/>
      <c r="C137" s="6"/>
      <c r="D137" s="6"/>
      <c r="E137" s="7"/>
      <c r="F137" s="7"/>
      <c r="G137" s="19"/>
    </row>
    <row r="138" ht="276.75" customHeight="1">
      <c r="A138" s="1"/>
      <c r="B138" s="6"/>
      <c r="C138" s="6"/>
      <c r="D138" s="6"/>
      <c r="E138" s="7"/>
      <c r="F138" s="7"/>
      <c r="G138" s="19"/>
    </row>
    <row r="139" ht="276.75" customHeight="1">
      <c r="A139" s="1"/>
      <c r="B139" s="6"/>
      <c r="C139" s="6"/>
      <c r="D139" s="6"/>
      <c r="E139" s="7"/>
      <c r="F139" s="7"/>
      <c r="G139" s="19"/>
    </row>
    <row r="140" ht="276.75" customHeight="1">
      <c r="A140" s="1"/>
      <c r="B140" s="6"/>
      <c r="C140" s="6"/>
      <c r="D140" s="6"/>
      <c r="E140" s="7"/>
      <c r="F140" s="7"/>
      <c r="G140" s="19"/>
    </row>
    <row r="141" ht="276.75" customHeight="1">
      <c r="A141" s="1"/>
      <c r="B141" s="6"/>
      <c r="C141" s="6"/>
      <c r="D141" s="6"/>
      <c r="E141" s="7"/>
      <c r="F141" s="7"/>
      <c r="G141" s="19"/>
    </row>
    <row r="142" ht="276.75" customHeight="1">
      <c r="A142" s="1"/>
      <c r="B142" s="6"/>
      <c r="C142" s="6"/>
      <c r="D142" s="6"/>
      <c r="E142" s="7"/>
      <c r="F142" s="7"/>
      <c r="G142" s="19"/>
    </row>
    <row r="143" ht="276.75" customHeight="1">
      <c r="A143" s="1"/>
      <c r="B143" s="6"/>
      <c r="C143" s="6"/>
      <c r="D143" s="6"/>
      <c r="E143" s="7"/>
      <c r="F143" s="7"/>
      <c r="G143" s="19"/>
    </row>
    <row r="144" ht="276.75" customHeight="1">
      <c r="A144" s="1"/>
      <c r="B144" s="6"/>
      <c r="C144" s="6"/>
      <c r="D144" s="6"/>
      <c r="E144" s="7"/>
      <c r="F144" s="7"/>
      <c r="G144" s="19"/>
    </row>
    <row r="145" ht="276.75" customHeight="1">
      <c r="A145" s="1"/>
      <c r="B145" s="6"/>
      <c r="C145" s="6"/>
      <c r="D145" s="6"/>
      <c r="E145" s="7"/>
      <c r="F145" s="7"/>
      <c r="G145" s="19"/>
    </row>
    <row r="146" ht="276.75" customHeight="1">
      <c r="A146" s="1"/>
      <c r="B146" s="6"/>
      <c r="C146" s="6"/>
      <c r="D146" s="6"/>
      <c r="E146" s="7"/>
      <c r="F146" s="7"/>
      <c r="G146" s="19"/>
    </row>
    <row r="147" ht="276.75" customHeight="1">
      <c r="A147" s="1"/>
      <c r="B147" s="6"/>
      <c r="C147" s="6"/>
      <c r="D147" s="6"/>
      <c r="E147" s="7"/>
      <c r="F147" s="7"/>
      <c r="G147" s="19"/>
    </row>
    <row r="148" ht="276.75" customHeight="1">
      <c r="A148" s="1"/>
      <c r="B148" s="6"/>
      <c r="C148" s="6"/>
      <c r="D148" s="6"/>
      <c r="E148" s="7"/>
      <c r="F148" s="7"/>
      <c r="G148" s="19"/>
    </row>
    <row r="149" ht="276.75" customHeight="1">
      <c r="A149" s="1"/>
      <c r="B149" s="6"/>
      <c r="C149" s="6"/>
      <c r="D149" s="6"/>
      <c r="E149" s="7"/>
      <c r="F149" s="7"/>
      <c r="G149" s="19"/>
    </row>
    <row r="150" ht="276.75" customHeight="1">
      <c r="A150" s="1"/>
      <c r="B150" s="6"/>
      <c r="C150" s="6"/>
      <c r="D150" s="6"/>
      <c r="E150" s="7"/>
      <c r="F150" s="7"/>
      <c r="G150" s="19"/>
    </row>
    <row r="151" ht="276.75" customHeight="1">
      <c r="A151" s="1"/>
      <c r="B151" s="6"/>
      <c r="C151" s="6"/>
      <c r="D151" s="6"/>
      <c r="E151" s="7"/>
      <c r="F151" s="7"/>
      <c r="G151" s="19"/>
    </row>
    <row r="152" ht="276.75" customHeight="1">
      <c r="A152" s="1"/>
      <c r="B152" s="6"/>
      <c r="C152" s="6"/>
      <c r="D152" s="6"/>
      <c r="E152" s="7"/>
      <c r="F152" s="7"/>
      <c r="G152" s="19"/>
    </row>
    <row r="153" ht="276.75" customHeight="1">
      <c r="A153" s="1"/>
      <c r="B153" s="6"/>
      <c r="C153" s="6"/>
      <c r="D153" s="6"/>
      <c r="E153" s="7"/>
      <c r="F153" s="7"/>
      <c r="G153" s="19"/>
    </row>
    <row r="154" ht="276.75" customHeight="1">
      <c r="A154" s="1"/>
      <c r="B154" s="6"/>
      <c r="C154" s="6"/>
      <c r="D154" s="6"/>
      <c r="E154" s="7"/>
      <c r="F154" s="7"/>
      <c r="G154" s="19"/>
    </row>
    <row r="155" ht="276.75" customHeight="1">
      <c r="A155" s="1"/>
      <c r="B155" s="6"/>
      <c r="C155" s="6"/>
      <c r="D155" s="6"/>
      <c r="E155" s="7"/>
      <c r="F155" s="7"/>
      <c r="G155" s="19"/>
    </row>
    <row r="156" ht="276.75" customHeight="1">
      <c r="A156" s="1"/>
      <c r="B156" s="6"/>
      <c r="C156" s="6"/>
      <c r="D156" s="6"/>
      <c r="E156" s="7"/>
      <c r="F156" s="7"/>
      <c r="G156" s="19"/>
    </row>
    <row r="157" ht="276.75" customHeight="1">
      <c r="A157" s="1"/>
      <c r="B157" s="6"/>
      <c r="C157" s="6"/>
      <c r="D157" s="6"/>
      <c r="E157" s="7"/>
      <c r="F157" s="7"/>
      <c r="G157" s="19"/>
    </row>
    <row r="158" ht="276.75" customHeight="1">
      <c r="A158" s="1"/>
      <c r="B158" s="6"/>
      <c r="C158" s="6"/>
      <c r="D158" s="6"/>
      <c r="E158" s="7"/>
      <c r="F158" s="7"/>
      <c r="G158" s="19"/>
    </row>
    <row r="159" ht="276.75" customHeight="1">
      <c r="A159" s="1"/>
      <c r="B159" s="6"/>
      <c r="C159" s="6"/>
      <c r="D159" s="6"/>
      <c r="E159" s="7"/>
      <c r="F159" s="7"/>
      <c r="G159" s="19"/>
    </row>
    <row r="160" ht="276.75" customHeight="1">
      <c r="A160" s="1"/>
      <c r="B160" s="6"/>
      <c r="C160" s="6"/>
      <c r="D160" s="6"/>
      <c r="E160" s="7"/>
      <c r="F160" s="7"/>
      <c r="G160" s="19"/>
    </row>
    <row r="161" ht="276.75" customHeight="1">
      <c r="A161" s="1"/>
      <c r="B161" s="6"/>
      <c r="C161" s="6"/>
      <c r="D161" s="6"/>
      <c r="E161" s="7"/>
      <c r="F161" s="7"/>
      <c r="G161" s="19"/>
    </row>
    <row r="162" ht="276.75" customHeight="1">
      <c r="A162" s="1"/>
      <c r="B162" s="6"/>
      <c r="C162" s="6"/>
      <c r="D162" s="6"/>
      <c r="E162" s="7"/>
      <c r="F162" s="7"/>
      <c r="G162" s="19"/>
    </row>
    <row r="163" ht="276.75" customHeight="1">
      <c r="A163" s="1"/>
      <c r="B163" s="6"/>
      <c r="C163" s="6"/>
      <c r="D163" s="6"/>
      <c r="E163" s="7"/>
      <c r="F163" s="7"/>
      <c r="G163" s="19"/>
    </row>
    <row r="164" ht="276.75" customHeight="1">
      <c r="A164" s="1"/>
      <c r="B164" s="6"/>
      <c r="C164" s="6"/>
      <c r="D164" s="6"/>
      <c r="E164" s="7"/>
      <c r="F164" s="7"/>
      <c r="G164" s="19"/>
    </row>
    <row r="165" ht="276.75" customHeight="1">
      <c r="A165" s="1"/>
      <c r="B165" s="6"/>
      <c r="C165" s="6"/>
      <c r="D165" s="6"/>
      <c r="E165" s="7"/>
      <c r="F165" s="7"/>
      <c r="G165" s="19"/>
    </row>
    <row r="166" ht="276.75" customHeight="1">
      <c r="A166" s="1"/>
      <c r="B166" s="6"/>
      <c r="C166" s="6"/>
      <c r="D166" s="6"/>
      <c r="E166" s="7"/>
      <c r="F166" s="7"/>
      <c r="G166" s="19"/>
    </row>
    <row r="167" ht="276.75" customHeight="1">
      <c r="A167" s="1"/>
      <c r="B167" s="6"/>
      <c r="C167" s="6"/>
      <c r="D167" s="6"/>
      <c r="E167" s="7"/>
      <c r="F167" s="7"/>
      <c r="G167" s="19"/>
    </row>
    <row r="168" ht="276.75" customHeight="1">
      <c r="A168" s="1"/>
      <c r="B168" s="6"/>
      <c r="C168" s="6"/>
      <c r="D168" s="6"/>
      <c r="E168" s="7"/>
      <c r="F168" s="7"/>
      <c r="G168" s="19"/>
    </row>
    <row r="169" ht="276.75" customHeight="1">
      <c r="A169" s="1"/>
      <c r="B169" s="6"/>
      <c r="C169" s="6"/>
      <c r="D169" s="6"/>
      <c r="E169" s="7"/>
      <c r="F169" s="7"/>
      <c r="G169" s="19"/>
    </row>
    <row r="170" ht="276.75" customHeight="1">
      <c r="A170" s="1"/>
      <c r="B170" s="6"/>
      <c r="C170" s="6"/>
      <c r="D170" s="6"/>
      <c r="E170" s="7"/>
      <c r="F170" s="7"/>
      <c r="G170" s="19"/>
    </row>
    <row r="171" ht="276.75" customHeight="1">
      <c r="A171" s="1"/>
      <c r="B171" s="6"/>
      <c r="C171" s="6"/>
      <c r="D171" s="6"/>
      <c r="E171" s="7"/>
      <c r="F171" s="7"/>
      <c r="G171" s="19"/>
    </row>
    <row r="172" ht="276.75" customHeight="1">
      <c r="A172" s="1"/>
      <c r="B172" s="6"/>
      <c r="C172" s="6"/>
      <c r="D172" s="6"/>
      <c r="E172" s="7"/>
      <c r="F172" s="7"/>
      <c r="G172" s="19"/>
    </row>
    <row r="173" ht="276.75" customHeight="1">
      <c r="A173" s="1"/>
      <c r="B173" s="6"/>
      <c r="C173" s="6"/>
      <c r="D173" s="6"/>
      <c r="E173" s="7"/>
      <c r="F173" s="7"/>
      <c r="G173" s="19"/>
    </row>
    <row r="174" ht="276.75" customHeight="1">
      <c r="A174" s="1"/>
      <c r="B174" s="6"/>
      <c r="C174" s="6"/>
      <c r="D174" s="6"/>
      <c r="E174" s="7"/>
      <c r="F174" s="7"/>
      <c r="G174" s="19"/>
    </row>
    <row r="175" ht="276.75" customHeight="1">
      <c r="A175" s="1"/>
      <c r="B175" s="6"/>
      <c r="C175" s="6"/>
      <c r="D175" s="6"/>
      <c r="E175" s="7"/>
      <c r="F175" s="7"/>
      <c r="G175" s="19"/>
    </row>
    <row r="176" ht="276.75" customHeight="1">
      <c r="A176" s="1"/>
      <c r="B176" s="6"/>
      <c r="C176" s="6"/>
      <c r="D176" s="6"/>
      <c r="E176" s="7"/>
      <c r="F176" s="7"/>
      <c r="G176" s="19"/>
    </row>
    <row r="177" ht="276.75" customHeight="1">
      <c r="A177" s="1"/>
      <c r="B177" s="6"/>
      <c r="C177" s="6"/>
      <c r="D177" s="6"/>
      <c r="E177" s="7"/>
      <c r="F177" s="7"/>
      <c r="G177" s="19"/>
    </row>
    <row r="178" ht="276.75" customHeight="1">
      <c r="A178" s="1"/>
      <c r="B178" s="6"/>
      <c r="C178" s="6"/>
      <c r="D178" s="6"/>
      <c r="E178" s="7"/>
      <c r="F178" s="7"/>
      <c r="G178" s="19"/>
    </row>
    <row r="179" ht="276.75" customHeight="1">
      <c r="A179" s="1"/>
      <c r="B179" s="6"/>
      <c r="C179" s="6"/>
      <c r="D179" s="6"/>
      <c r="E179" s="7"/>
      <c r="F179" s="7"/>
      <c r="G179" s="19"/>
    </row>
    <row r="180" ht="276.75" customHeight="1">
      <c r="A180" s="1"/>
      <c r="B180" s="6"/>
      <c r="C180" s="6"/>
      <c r="D180" s="6"/>
      <c r="E180" s="7"/>
      <c r="F180" s="7"/>
      <c r="G180" s="19"/>
    </row>
    <row r="181" ht="276.75" customHeight="1">
      <c r="A181" s="1"/>
      <c r="B181" s="6"/>
      <c r="C181" s="6"/>
      <c r="D181" s="6"/>
      <c r="E181" s="7"/>
      <c r="F181" s="7"/>
      <c r="G181" s="19"/>
    </row>
    <row r="182" ht="276.75" customHeight="1">
      <c r="A182" s="1"/>
      <c r="B182" s="6"/>
      <c r="C182" s="6"/>
      <c r="D182" s="6"/>
      <c r="E182" s="7"/>
      <c r="F182" s="7"/>
      <c r="G182" s="19"/>
    </row>
    <row r="183" ht="276.75" customHeight="1">
      <c r="A183" s="1"/>
      <c r="B183" s="6"/>
      <c r="C183" s="6"/>
      <c r="D183" s="6"/>
      <c r="E183" s="7"/>
      <c r="F183" s="7"/>
      <c r="G183" s="19"/>
    </row>
    <row r="184" ht="276.75" customHeight="1">
      <c r="A184" s="1"/>
      <c r="B184" s="6"/>
      <c r="C184" s="6"/>
      <c r="D184" s="6"/>
      <c r="E184" s="7"/>
      <c r="F184" s="7"/>
      <c r="G184" s="19"/>
    </row>
    <row r="185" ht="276.75" customHeight="1">
      <c r="A185" s="1"/>
      <c r="B185" s="6"/>
      <c r="C185" s="6"/>
      <c r="D185" s="6"/>
      <c r="E185" s="7"/>
      <c r="F185" s="7"/>
      <c r="G185" s="19"/>
    </row>
    <row r="186" ht="276.75" customHeight="1">
      <c r="A186" s="1"/>
      <c r="B186" s="6"/>
      <c r="C186" s="6"/>
      <c r="D186" s="6"/>
      <c r="E186" s="7"/>
      <c r="F186" s="7"/>
      <c r="G186" s="19"/>
    </row>
    <row r="187" ht="276.75" customHeight="1">
      <c r="A187" s="1"/>
      <c r="B187" s="6"/>
      <c r="C187" s="6"/>
      <c r="D187" s="6"/>
      <c r="E187" s="7"/>
      <c r="F187" s="7"/>
      <c r="G187" s="19"/>
    </row>
    <row r="188" ht="276.75" customHeight="1">
      <c r="A188" s="1"/>
      <c r="B188" s="6"/>
      <c r="C188" s="6"/>
      <c r="D188" s="6"/>
      <c r="E188" s="7"/>
      <c r="F188" s="7"/>
      <c r="G188" s="19"/>
    </row>
    <row r="189" ht="276.75" customHeight="1">
      <c r="A189" s="1"/>
      <c r="B189" s="6"/>
      <c r="C189" s="6"/>
      <c r="D189" s="6"/>
      <c r="E189" s="7"/>
      <c r="F189" s="7"/>
      <c r="G189" s="19"/>
    </row>
    <row r="190" ht="276.75" customHeight="1">
      <c r="A190" s="1"/>
      <c r="B190" s="6"/>
      <c r="C190" s="6"/>
      <c r="D190" s="6"/>
      <c r="E190" s="7"/>
      <c r="F190" s="7"/>
      <c r="G190" s="19"/>
    </row>
    <row r="191" ht="276.75" customHeight="1">
      <c r="A191" s="1"/>
      <c r="B191" s="6"/>
      <c r="C191" s="6"/>
      <c r="D191" s="6"/>
      <c r="E191" s="7"/>
      <c r="F191" s="7"/>
      <c r="G191" s="19"/>
    </row>
    <row r="192" ht="276.75" customHeight="1">
      <c r="A192" s="1"/>
      <c r="B192" s="6"/>
      <c r="C192" s="6"/>
      <c r="D192" s="6"/>
      <c r="E192" s="7"/>
      <c r="F192" s="7"/>
      <c r="G192" s="19"/>
    </row>
    <row r="193" ht="276.75" customHeight="1">
      <c r="A193" s="1"/>
      <c r="B193" s="6"/>
      <c r="C193" s="6"/>
      <c r="D193" s="6"/>
      <c r="E193" s="7"/>
      <c r="F193" s="7"/>
      <c r="G193" s="19"/>
    </row>
    <row r="194" ht="276.75" customHeight="1">
      <c r="A194" s="1"/>
      <c r="B194" s="6"/>
      <c r="C194" s="6"/>
      <c r="D194" s="6"/>
      <c r="E194" s="7"/>
      <c r="F194" s="7"/>
      <c r="G194" s="19"/>
    </row>
    <row r="195" ht="276.75" customHeight="1">
      <c r="A195" s="1"/>
      <c r="B195" s="6"/>
      <c r="C195" s="6"/>
      <c r="D195" s="6"/>
      <c r="E195" s="7"/>
      <c r="F195" s="7"/>
      <c r="G195" s="19"/>
    </row>
    <row r="196" ht="276.75" customHeight="1">
      <c r="A196" s="1"/>
      <c r="B196" s="6"/>
      <c r="C196" s="6"/>
      <c r="D196" s="6"/>
      <c r="E196" s="7"/>
      <c r="F196" s="7"/>
      <c r="G196" s="19"/>
    </row>
    <row r="197" ht="276.75" customHeight="1">
      <c r="A197" s="1"/>
      <c r="B197" s="6"/>
      <c r="C197" s="6"/>
      <c r="D197" s="6"/>
      <c r="E197" s="7"/>
      <c r="F197" s="7"/>
      <c r="G197" s="19"/>
    </row>
    <row r="198" ht="276.75" customHeight="1">
      <c r="A198" s="1"/>
      <c r="B198" s="6"/>
      <c r="C198" s="6"/>
      <c r="D198" s="6"/>
      <c r="E198" s="7"/>
      <c r="F198" s="7"/>
      <c r="G198" s="19"/>
    </row>
    <row r="199" ht="276.75" customHeight="1">
      <c r="A199" s="1"/>
      <c r="B199" s="6"/>
      <c r="C199" s="6"/>
      <c r="D199" s="6"/>
      <c r="E199" s="7"/>
      <c r="F199" s="7"/>
      <c r="G199" s="19"/>
    </row>
    <row r="200" ht="276.75" customHeight="1">
      <c r="A200" s="1"/>
      <c r="B200" s="6"/>
      <c r="C200" s="6"/>
      <c r="D200" s="6"/>
      <c r="E200" s="7"/>
      <c r="F200" s="7"/>
      <c r="G200" s="19"/>
    </row>
    <row r="201" ht="276.75" customHeight="1">
      <c r="A201" s="1"/>
      <c r="B201" s="6"/>
      <c r="C201" s="6"/>
      <c r="D201" s="6"/>
      <c r="E201" s="7"/>
      <c r="F201" s="7"/>
      <c r="G201" s="19"/>
    </row>
    <row r="202" ht="276.75" customHeight="1">
      <c r="A202" s="1"/>
      <c r="B202" s="6"/>
      <c r="C202" s="6"/>
      <c r="D202" s="6"/>
      <c r="E202" s="7"/>
      <c r="F202" s="7"/>
      <c r="G202" s="19"/>
    </row>
    <row r="203" ht="276.75" customHeight="1">
      <c r="A203" s="1"/>
      <c r="B203" s="6"/>
      <c r="C203" s="6"/>
      <c r="D203" s="6"/>
      <c r="E203" s="7"/>
      <c r="F203" s="7"/>
      <c r="G203" s="19"/>
    </row>
    <row r="204" ht="276.75" customHeight="1">
      <c r="A204" s="1"/>
      <c r="B204" s="6"/>
      <c r="C204" s="6"/>
      <c r="D204" s="6"/>
      <c r="E204" s="7"/>
      <c r="F204" s="7"/>
      <c r="G204" s="19"/>
    </row>
    <row r="205" ht="276.75" customHeight="1">
      <c r="A205" s="1"/>
      <c r="B205" s="6"/>
      <c r="C205" s="6"/>
      <c r="D205" s="6"/>
      <c r="E205" s="7"/>
      <c r="F205" s="7"/>
      <c r="G205" s="19"/>
    </row>
    <row r="206" ht="276.75" customHeight="1">
      <c r="A206" s="1"/>
      <c r="B206" s="6"/>
      <c r="C206" s="6"/>
      <c r="D206" s="6"/>
      <c r="E206" s="7"/>
      <c r="F206" s="7"/>
      <c r="G206" s="19"/>
    </row>
    <row r="207" ht="276.75" customHeight="1">
      <c r="A207" s="1"/>
      <c r="B207" s="6"/>
      <c r="C207" s="6"/>
      <c r="D207" s="6"/>
      <c r="E207" s="7"/>
      <c r="F207" s="7"/>
      <c r="G207" s="19"/>
    </row>
    <row r="208" ht="276.75" customHeight="1">
      <c r="A208" s="1"/>
      <c r="B208" s="6"/>
      <c r="C208" s="6"/>
      <c r="D208" s="6"/>
      <c r="E208" s="7"/>
      <c r="F208" s="7"/>
      <c r="G208" s="19"/>
    </row>
    <row r="209" ht="276.75" customHeight="1">
      <c r="A209" s="1"/>
      <c r="B209" s="6"/>
      <c r="C209" s="6"/>
      <c r="D209" s="6"/>
      <c r="E209" s="7"/>
      <c r="F209" s="7"/>
      <c r="G209" s="19"/>
    </row>
    <row r="210" ht="276.75" customHeight="1">
      <c r="A210" s="1"/>
      <c r="B210" s="6"/>
      <c r="C210" s="6"/>
      <c r="D210" s="6"/>
      <c r="E210" s="7"/>
      <c r="F210" s="7"/>
      <c r="G210" s="19"/>
    </row>
    <row r="211" ht="276.75" customHeight="1">
      <c r="A211" s="1"/>
      <c r="B211" s="6"/>
      <c r="C211" s="6"/>
      <c r="D211" s="6"/>
      <c r="E211" s="7"/>
      <c r="F211" s="7"/>
      <c r="G211" s="19"/>
    </row>
    <row r="212" ht="276.75" customHeight="1">
      <c r="A212" s="1"/>
      <c r="B212" s="6"/>
      <c r="C212" s="6"/>
      <c r="D212" s="6"/>
      <c r="E212" s="7"/>
      <c r="F212" s="7"/>
      <c r="G212" s="19"/>
    </row>
    <row r="213" ht="276.75" customHeight="1">
      <c r="A213" s="1"/>
      <c r="B213" s="6"/>
      <c r="C213" s="6"/>
      <c r="D213" s="6"/>
      <c r="E213" s="7"/>
      <c r="F213" s="7"/>
      <c r="G213" s="19"/>
    </row>
    <row r="214" ht="276.75" customHeight="1">
      <c r="A214" s="1"/>
      <c r="B214" s="6"/>
      <c r="C214" s="6"/>
      <c r="D214" s="6"/>
      <c r="E214" s="7"/>
      <c r="F214" s="7"/>
      <c r="G214" s="19"/>
    </row>
    <row r="215" ht="276.75" customHeight="1">
      <c r="A215" s="1"/>
      <c r="B215" s="6"/>
      <c r="C215" s="6"/>
      <c r="D215" s="6"/>
      <c r="E215" s="7"/>
      <c r="F215" s="7"/>
      <c r="G215" s="19"/>
    </row>
    <row r="216" ht="276.75" customHeight="1">
      <c r="A216" s="1"/>
      <c r="B216" s="6"/>
      <c r="C216" s="6"/>
      <c r="D216" s="6"/>
      <c r="E216" s="7"/>
      <c r="F216" s="7"/>
      <c r="G216" s="19"/>
    </row>
    <row r="217" ht="276.75" customHeight="1">
      <c r="A217" s="1"/>
      <c r="B217" s="6"/>
      <c r="C217" s="6"/>
      <c r="D217" s="6"/>
      <c r="E217" s="7"/>
      <c r="F217" s="7"/>
      <c r="G217" s="19"/>
    </row>
    <row r="218" ht="276.75" customHeight="1">
      <c r="A218" s="1"/>
      <c r="B218" s="6"/>
      <c r="C218" s="6"/>
      <c r="D218" s="6"/>
      <c r="E218" s="7"/>
      <c r="F218" s="7"/>
      <c r="G218" s="19"/>
    </row>
    <row r="219" ht="276.75" customHeight="1">
      <c r="A219" s="1"/>
      <c r="B219" s="6"/>
      <c r="C219" s="6"/>
      <c r="D219" s="6"/>
      <c r="E219" s="7"/>
      <c r="F219" s="7"/>
      <c r="G219" s="19"/>
    </row>
    <row r="220" ht="276.75" customHeight="1">
      <c r="A220" s="1"/>
      <c r="B220" s="6"/>
      <c r="C220" s="6"/>
      <c r="D220" s="6"/>
      <c r="E220" s="7"/>
      <c r="F220" s="7"/>
      <c r="G220" s="19"/>
    </row>
    <row r="221" ht="276.75" customHeight="1">
      <c r="A221" s="1"/>
      <c r="B221" s="6"/>
      <c r="C221" s="6"/>
      <c r="D221" s="6"/>
      <c r="E221" s="7"/>
      <c r="F221" s="7"/>
      <c r="G221" s="19"/>
    </row>
    <row r="222" ht="276.75" customHeight="1">
      <c r="A222" s="1"/>
      <c r="B222" s="6"/>
      <c r="C222" s="6"/>
      <c r="D222" s="6"/>
      <c r="E222" s="7"/>
      <c r="F222" s="7"/>
      <c r="G222" s="19"/>
    </row>
    <row r="223" ht="276.75" customHeight="1">
      <c r="A223" s="1"/>
      <c r="B223" s="6"/>
      <c r="C223" s="6"/>
      <c r="D223" s="6"/>
      <c r="E223" s="7"/>
      <c r="F223" s="7"/>
      <c r="G223" s="19"/>
    </row>
    <row r="224" ht="276.75" customHeight="1">
      <c r="A224" s="1"/>
      <c r="B224" s="6"/>
      <c r="C224" s="6"/>
      <c r="D224" s="6"/>
      <c r="E224" s="7"/>
      <c r="F224" s="7"/>
      <c r="G224" s="19"/>
    </row>
    <row r="225" ht="276.75" customHeight="1">
      <c r="A225" s="1"/>
      <c r="B225" s="6"/>
      <c r="C225" s="6"/>
      <c r="D225" s="6"/>
      <c r="E225" s="7"/>
      <c r="F225" s="7"/>
      <c r="G225" s="19"/>
    </row>
    <row r="226" ht="276.75" customHeight="1">
      <c r="A226" s="1"/>
      <c r="B226" s="6"/>
      <c r="C226" s="6"/>
      <c r="D226" s="6"/>
      <c r="E226" s="7"/>
      <c r="F226" s="7"/>
      <c r="G226" s="19"/>
    </row>
    <row r="227" ht="276.75" customHeight="1">
      <c r="A227" s="1"/>
      <c r="B227" s="6"/>
      <c r="C227" s="6"/>
      <c r="D227" s="6"/>
      <c r="E227" s="7"/>
      <c r="F227" s="7"/>
      <c r="G227" s="19"/>
    </row>
    <row r="228" ht="276.75" customHeight="1">
      <c r="A228" s="1"/>
      <c r="B228" s="6"/>
      <c r="C228" s="6"/>
      <c r="D228" s="6"/>
      <c r="E228" s="7"/>
      <c r="F228" s="7"/>
      <c r="G228" s="19"/>
    </row>
    <row r="229" ht="276.75" customHeight="1">
      <c r="A229" s="1"/>
      <c r="B229" s="6"/>
      <c r="C229" s="6"/>
      <c r="D229" s="6"/>
      <c r="E229" s="7"/>
      <c r="F229" s="7"/>
      <c r="G229" s="19"/>
    </row>
    <row r="230" ht="276.75" customHeight="1">
      <c r="A230" s="1"/>
      <c r="B230" s="6"/>
      <c r="C230" s="6"/>
      <c r="D230" s="6"/>
      <c r="E230" s="7"/>
      <c r="F230" s="7"/>
      <c r="G230" s="19"/>
    </row>
    <row r="231" ht="276.75" customHeight="1">
      <c r="A231" s="1"/>
      <c r="B231" s="6"/>
      <c r="C231" s="6"/>
      <c r="D231" s="6"/>
      <c r="E231" s="7"/>
      <c r="F231" s="7"/>
      <c r="G231" s="19"/>
    </row>
    <row r="232" ht="276.75" customHeight="1">
      <c r="A232" s="1"/>
      <c r="B232" s="6"/>
      <c r="C232" s="6"/>
      <c r="D232" s="6"/>
      <c r="E232" s="7"/>
      <c r="F232" s="7"/>
      <c r="G232" s="19"/>
    </row>
    <row r="233" ht="276.75" customHeight="1">
      <c r="A233" s="1"/>
      <c r="B233" s="6"/>
      <c r="C233" s="6"/>
      <c r="D233" s="6"/>
      <c r="E233" s="7"/>
      <c r="F233" s="7"/>
      <c r="G233" s="19"/>
    </row>
    <row r="234" ht="276.75" customHeight="1">
      <c r="A234" s="1"/>
      <c r="B234" s="6"/>
      <c r="C234" s="6"/>
      <c r="D234" s="6"/>
      <c r="E234" s="7"/>
      <c r="F234" s="7"/>
      <c r="G234" s="19"/>
    </row>
    <row r="235" ht="276.75" customHeight="1">
      <c r="A235" s="1"/>
      <c r="B235" s="6"/>
      <c r="C235" s="6"/>
      <c r="D235" s="6"/>
      <c r="E235" s="7"/>
      <c r="F235" s="7"/>
      <c r="G235" s="19"/>
    </row>
    <row r="236" ht="276.75" customHeight="1">
      <c r="A236" s="1"/>
      <c r="B236" s="6"/>
      <c r="C236" s="6"/>
      <c r="D236" s="6"/>
      <c r="E236" s="7"/>
      <c r="F236" s="7"/>
      <c r="G236" s="19"/>
    </row>
    <row r="237" ht="276.75" customHeight="1">
      <c r="A237" s="1"/>
      <c r="B237" s="6"/>
      <c r="C237" s="6"/>
      <c r="D237" s="6"/>
      <c r="E237" s="7"/>
      <c r="F237" s="7"/>
      <c r="G237" s="19"/>
    </row>
    <row r="238" ht="276.75" customHeight="1">
      <c r="A238" s="1"/>
      <c r="B238" s="6"/>
      <c r="C238" s="6"/>
      <c r="D238" s="6"/>
      <c r="E238" s="7"/>
      <c r="F238" s="7"/>
      <c r="G238" s="19"/>
    </row>
    <row r="239" ht="276.75" customHeight="1">
      <c r="A239" s="1"/>
      <c r="B239" s="6"/>
      <c r="C239" s="6"/>
      <c r="D239" s="6"/>
      <c r="E239" s="7"/>
      <c r="F239" s="7"/>
      <c r="G239" s="19"/>
    </row>
    <row r="240" ht="276.75" customHeight="1">
      <c r="A240" s="1"/>
      <c r="B240" s="6"/>
      <c r="C240" s="6"/>
      <c r="D240" s="6"/>
      <c r="E240" s="7"/>
      <c r="F240" s="7"/>
      <c r="G240" s="19"/>
    </row>
    <row r="241" ht="276.75" customHeight="1">
      <c r="A241" s="1"/>
      <c r="B241" s="6"/>
      <c r="C241" s="6"/>
      <c r="D241" s="6"/>
      <c r="E241" s="7"/>
      <c r="F241" s="7"/>
      <c r="G241" s="19"/>
    </row>
    <row r="242" ht="276.75" customHeight="1">
      <c r="A242" s="1"/>
      <c r="B242" s="6"/>
      <c r="C242" s="6"/>
      <c r="D242" s="6"/>
      <c r="E242" s="7"/>
      <c r="F242" s="7"/>
      <c r="G242" s="19"/>
    </row>
    <row r="243" ht="276.75" customHeight="1">
      <c r="A243" s="1"/>
      <c r="B243" s="6"/>
      <c r="C243" s="6"/>
      <c r="D243" s="6"/>
      <c r="E243" s="7"/>
      <c r="F243" s="7"/>
      <c r="G243" s="19"/>
    </row>
    <row r="244" ht="276.75" customHeight="1">
      <c r="A244" s="1"/>
      <c r="B244" s="6"/>
      <c r="C244" s="6"/>
      <c r="D244" s="6"/>
      <c r="E244" s="7"/>
      <c r="F244" s="7"/>
      <c r="G244" s="19"/>
    </row>
    <row r="245" ht="276.75" customHeight="1">
      <c r="A245" s="1"/>
      <c r="B245" s="6"/>
      <c r="C245" s="6"/>
      <c r="D245" s="6"/>
      <c r="E245" s="7"/>
      <c r="F245" s="7"/>
      <c r="G245" s="19"/>
    </row>
    <row r="246" ht="276.75" customHeight="1">
      <c r="A246" s="1"/>
      <c r="B246" s="6"/>
      <c r="C246" s="6"/>
      <c r="D246" s="6"/>
      <c r="E246" s="7"/>
      <c r="F246" s="7"/>
      <c r="G246" s="19"/>
    </row>
    <row r="247" ht="276.75" customHeight="1">
      <c r="A247" s="1"/>
      <c r="B247" s="6"/>
      <c r="C247" s="6"/>
      <c r="D247" s="6"/>
      <c r="E247" s="7"/>
      <c r="F247" s="7"/>
      <c r="G247" s="19"/>
    </row>
    <row r="248" ht="276.75" customHeight="1">
      <c r="A248" s="1"/>
      <c r="B248" s="6"/>
      <c r="C248" s="6"/>
      <c r="D248" s="6"/>
      <c r="E248" s="7"/>
      <c r="F248" s="7"/>
      <c r="G248" s="19"/>
    </row>
    <row r="249" ht="276.75" customHeight="1">
      <c r="A249" s="1"/>
      <c r="B249" s="6"/>
      <c r="C249" s="6"/>
      <c r="D249" s="6"/>
      <c r="E249" s="7"/>
      <c r="F249" s="7"/>
      <c r="G249" s="19"/>
    </row>
    <row r="250" ht="276.75" customHeight="1">
      <c r="A250" s="1"/>
      <c r="B250" s="6"/>
      <c r="C250" s="6"/>
      <c r="D250" s="6"/>
      <c r="E250" s="7"/>
      <c r="F250" s="7"/>
      <c r="G250" s="19"/>
    </row>
    <row r="251" ht="276.75" customHeight="1">
      <c r="A251" s="1"/>
      <c r="B251" s="6"/>
      <c r="C251" s="6"/>
      <c r="D251" s="6"/>
      <c r="E251" s="7"/>
      <c r="F251" s="7"/>
      <c r="G251" s="19"/>
    </row>
    <row r="252" ht="276.75" customHeight="1">
      <c r="A252" s="1"/>
      <c r="B252" s="6"/>
      <c r="C252" s="6"/>
      <c r="D252" s="6"/>
      <c r="E252" s="7"/>
      <c r="F252" s="7"/>
      <c r="G252" s="19"/>
    </row>
    <row r="253" ht="276.75" customHeight="1">
      <c r="A253" s="1"/>
      <c r="B253" s="6"/>
      <c r="C253" s="6"/>
      <c r="D253" s="6"/>
      <c r="E253" s="7"/>
      <c r="F253" s="7"/>
      <c r="G253" s="19"/>
    </row>
    <row r="254" ht="276.75" customHeight="1">
      <c r="A254" s="1"/>
      <c r="B254" s="6"/>
      <c r="C254" s="6"/>
      <c r="D254" s="6"/>
      <c r="E254" s="7"/>
      <c r="F254" s="7"/>
      <c r="G254" s="19"/>
    </row>
    <row r="255" ht="276.75" customHeight="1">
      <c r="A255" s="1"/>
      <c r="B255" s="6"/>
      <c r="C255" s="6"/>
      <c r="D255" s="6"/>
      <c r="E255" s="7"/>
      <c r="F255" s="7"/>
      <c r="G255" s="19"/>
    </row>
    <row r="256" ht="276.75" customHeight="1">
      <c r="A256" s="1"/>
      <c r="B256" s="6"/>
      <c r="C256" s="6"/>
      <c r="D256" s="6"/>
      <c r="E256" s="7"/>
      <c r="F256" s="7"/>
      <c r="G256" s="19"/>
    </row>
    <row r="257" ht="276.75" customHeight="1">
      <c r="A257" s="1"/>
      <c r="B257" s="6"/>
      <c r="C257" s="6"/>
      <c r="D257" s="6"/>
      <c r="E257" s="7"/>
      <c r="F257" s="7"/>
      <c r="G257" s="19"/>
    </row>
    <row r="258" ht="276.75" customHeight="1">
      <c r="A258" s="1"/>
      <c r="B258" s="6"/>
      <c r="C258" s="6"/>
      <c r="D258" s="6"/>
      <c r="E258" s="7"/>
      <c r="F258" s="7"/>
      <c r="G258" s="19"/>
    </row>
    <row r="259" ht="276.75" customHeight="1">
      <c r="A259" s="1"/>
      <c r="B259" s="6"/>
      <c r="C259" s="6"/>
      <c r="D259" s="6"/>
      <c r="E259" s="7"/>
      <c r="F259" s="7"/>
      <c r="G259" s="19"/>
    </row>
    <row r="260" ht="276.75" customHeight="1">
      <c r="A260" s="1"/>
      <c r="B260" s="6"/>
      <c r="C260" s="6"/>
      <c r="D260" s="6"/>
      <c r="E260" s="7"/>
      <c r="F260" s="7"/>
      <c r="G260" s="19"/>
    </row>
    <row r="261" ht="276.75" customHeight="1">
      <c r="A261" s="1"/>
      <c r="B261" s="6"/>
      <c r="C261" s="6"/>
      <c r="D261" s="6"/>
      <c r="E261" s="7"/>
      <c r="F261" s="7"/>
      <c r="G261" s="19"/>
    </row>
    <row r="262" ht="276.75" customHeight="1">
      <c r="A262" s="1"/>
      <c r="B262" s="6"/>
      <c r="C262" s="6"/>
      <c r="D262" s="6"/>
      <c r="E262" s="7"/>
      <c r="F262" s="7"/>
      <c r="G262" s="19"/>
    </row>
    <row r="263" ht="276.75" customHeight="1">
      <c r="A263" s="1"/>
      <c r="B263" s="6"/>
      <c r="C263" s="6"/>
      <c r="D263" s="6"/>
      <c r="E263" s="7"/>
      <c r="F263" s="7"/>
      <c r="G263" s="19"/>
    </row>
    <row r="264" ht="276.75" customHeight="1">
      <c r="A264" s="1"/>
      <c r="B264" s="6"/>
      <c r="C264" s="6"/>
      <c r="D264" s="6"/>
      <c r="E264" s="7"/>
      <c r="F264" s="7"/>
      <c r="G264" s="19"/>
    </row>
    <row r="265" ht="276.75" customHeight="1">
      <c r="A265" s="1"/>
      <c r="B265" s="6"/>
      <c r="C265" s="6"/>
      <c r="D265" s="6"/>
      <c r="E265" s="7"/>
      <c r="F265" s="7"/>
      <c r="G265" s="19"/>
    </row>
    <row r="266" ht="276.75" customHeight="1">
      <c r="A266" s="1"/>
      <c r="B266" s="6"/>
      <c r="C266" s="6"/>
      <c r="D266" s="6"/>
      <c r="E266" s="7"/>
      <c r="F266" s="7"/>
      <c r="G266" s="19"/>
    </row>
    <row r="267" ht="276.75" customHeight="1">
      <c r="A267" s="1"/>
      <c r="B267" s="6"/>
      <c r="C267" s="6"/>
      <c r="D267" s="6"/>
      <c r="E267" s="7"/>
      <c r="F267" s="7"/>
      <c r="G267" s="19"/>
    </row>
    <row r="268" ht="276.75" customHeight="1">
      <c r="A268" s="1"/>
      <c r="B268" s="6"/>
      <c r="C268" s="6"/>
      <c r="D268" s="6"/>
      <c r="E268" s="7"/>
      <c r="F268" s="7"/>
      <c r="G268" s="19"/>
    </row>
    <row r="269" ht="276.75" customHeight="1">
      <c r="A269" s="1"/>
      <c r="B269" s="6"/>
      <c r="C269" s="6"/>
      <c r="D269" s="6"/>
      <c r="E269" s="7"/>
      <c r="F269" s="7"/>
      <c r="G269" s="19"/>
    </row>
    <row r="270" ht="276.75" customHeight="1">
      <c r="A270" s="1"/>
      <c r="B270" s="6"/>
      <c r="C270" s="6"/>
      <c r="D270" s="6"/>
      <c r="E270" s="7"/>
      <c r="F270" s="7"/>
      <c r="G270" s="19"/>
    </row>
    <row r="271" ht="276.75" customHeight="1">
      <c r="A271" s="1"/>
      <c r="B271" s="6"/>
      <c r="C271" s="6"/>
      <c r="D271" s="6"/>
      <c r="E271" s="7"/>
      <c r="F271" s="7"/>
      <c r="G271" s="19"/>
    </row>
    <row r="272" ht="276.75" customHeight="1">
      <c r="A272" s="1"/>
      <c r="B272" s="6"/>
      <c r="C272" s="6"/>
      <c r="D272" s="6"/>
      <c r="E272" s="7"/>
      <c r="F272" s="7"/>
      <c r="G272" s="19"/>
    </row>
    <row r="273" ht="276.75" customHeight="1">
      <c r="A273" s="1"/>
      <c r="B273" s="6"/>
      <c r="C273" s="6"/>
      <c r="D273" s="6"/>
      <c r="E273" s="7"/>
      <c r="F273" s="7"/>
      <c r="G273" s="19"/>
    </row>
    <row r="274" ht="276.75" customHeight="1">
      <c r="A274" s="1"/>
      <c r="B274" s="6"/>
      <c r="C274" s="6"/>
      <c r="D274" s="6"/>
      <c r="E274" s="7"/>
      <c r="F274" s="7"/>
      <c r="G274" s="19"/>
    </row>
    <row r="275" ht="276.75" customHeight="1">
      <c r="A275" s="1"/>
      <c r="B275" s="6"/>
      <c r="C275" s="6"/>
      <c r="D275" s="6"/>
      <c r="E275" s="7"/>
      <c r="F275" s="7"/>
      <c r="G275" s="19"/>
    </row>
    <row r="276" ht="276.75" customHeight="1">
      <c r="A276" s="1"/>
      <c r="B276" s="6"/>
      <c r="C276" s="6"/>
      <c r="D276" s="6"/>
      <c r="E276" s="7"/>
      <c r="F276" s="7"/>
      <c r="G276" s="19"/>
    </row>
    <row r="277" ht="276.75" customHeight="1">
      <c r="A277" s="1"/>
      <c r="B277" s="6"/>
      <c r="C277" s="6"/>
      <c r="D277" s="6"/>
      <c r="E277" s="7"/>
      <c r="F277" s="7"/>
      <c r="G277" s="19"/>
    </row>
    <row r="278" ht="276.75" customHeight="1">
      <c r="A278" s="1"/>
      <c r="B278" s="6"/>
      <c r="C278" s="6"/>
      <c r="D278" s="6"/>
      <c r="E278" s="7"/>
      <c r="F278" s="7"/>
      <c r="G278" s="19"/>
    </row>
    <row r="279" ht="276.75" customHeight="1">
      <c r="A279" s="1"/>
      <c r="B279" s="6"/>
      <c r="C279" s="6"/>
      <c r="D279" s="6"/>
      <c r="E279" s="7"/>
      <c r="F279" s="7"/>
      <c r="G279" s="19"/>
    </row>
    <row r="280" ht="276.75" customHeight="1">
      <c r="A280" s="1"/>
      <c r="B280" s="6"/>
      <c r="C280" s="6"/>
      <c r="D280" s="6"/>
      <c r="E280" s="7"/>
      <c r="F280" s="7"/>
      <c r="G280" s="19"/>
    </row>
    <row r="281" ht="276.75" customHeight="1">
      <c r="A281" s="1"/>
      <c r="B281" s="6"/>
      <c r="C281" s="6"/>
      <c r="D281" s="6"/>
      <c r="E281" s="7"/>
      <c r="F281" s="7"/>
      <c r="G281" s="19"/>
    </row>
    <row r="282" ht="276.75" customHeight="1">
      <c r="A282" s="1"/>
      <c r="B282" s="6"/>
      <c r="C282" s="6"/>
      <c r="D282" s="6"/>
      <c r="E282" s="7"/>
      <c r="F282" s="7"/>
      <c r="G282" s="19"/>
    </row>
    <row r="283" ht="276.75" customHeight="1">
      <c r="A283" s="1"/>
      <c r="B283" s="6"/>
      <c r="C283" s="6"/>
      <c r="D283" s="6"/>
      <c r="E283" s="7"/>
      <c r="F283" s="7"/>
      <c r="G283" s="19"/>
    </row>
    <row r="284" ht="276.75" customHeight="1">
      <c r="A284" s="1"/>
      <c r="B284" s="6"/>
      <c r="C284" s="6"/>
      <c r="D284" s="6"/>
      <c r="E284" s="7"/>
      <c r="F284" s="7"/>
      <c r="G284" s="19"/>
    </row>
    <row r="285" ht="276.75" customHeight="1">
      <c r="A285" s="1"/>
      <c r="B285" s="6"/>
      <c r="C285" s="6"/>
      <c r="D285" s="6"/>
      <c r="E285" s="7"/>
      <c r="F285" s="7"/>
      <c r="G285" s="19"/>
    </row>
    <row r="286" ht="276.75" customHeight="1">
      <c r="A286" s="1"/>
      <c r="B286" s="6"/>
      <c r="C286" s="6"/>
      <c r="D286" s="6"/>
      <c r="E286" s="7"/>
      <c r="F286" s="7"/>
      <c r="G286" s="19"/>
    </row>
    <row r="287" ht="276.75" customHeight="1">
      <c r="A287" s="1"/>
      <c r="B287" s="6"/>
      <c r="C287" s="6"/>
      <c r="D287" s="6"/>
      <c r="E287" s="7"/>
      <c r="F287" s="7"/>
      <c r="G287" s="19"/>
    </row>
    <row r="288" ht="276.75" customHeight="1">
      <c r="A288" s="1"/>
      <c r="B288" s="6"/>
      <c r="C288" s="6"/>
      <c r="D288" s="6"/>
      <c r="E288" s="7"/>
      <c r="F288" s="7"/>
      <c r="G288" s="19"/>
    </row>
    <row r="289" ht="276.75" customHeight="1">
      <c r="A289" s="1"/>
      <c r="B289" s="6"/>
      <c r="C289" s="6"/>
      <c r="D289" s="6"/>
      <c r="E289" s="7"/>
      <c r="F289" s="7"/>
      <c r="G289" s="19"/>
    </row>
    <row r="290" ht="276.75" customHeight="1">
      <c r="A290" s="1"/>
      <c r="B290" s="6"/>
      <c r="C290" s="6"/>
      <c r="D290" s="6"/>
      <c r="E290" s="7"/>
      <c r="F290" s="7"/>
      <c r="G290" s="19"/>
    </row>
    <row r="291" ht="276.75" customHeight="1">
      <c r="A291" s="1"/>
      <c r="B291" s="6"/>
      <c r="C291" s="6"/>
      <c r="D291" s="6"/>
      <c r="E291" s="7"/>
      <c r="F291" s="7"/>
      <c r="G291" s="19"/>
    </row>
    <row r="292" ht="276.75" customHeight="1">
      <c r="A292" s="1"/>
      <c r="B292" s="6"/>
      <c r="C292" s="6"/>
      <c r="D292" s="6"/>
      <c r="E292" s="7"/>
      <c r="F292" s="7"/>
      <c r="G292" s="19"/>
    </row>
    <row r="293" ht="276.75" customHeight="1">
      <c r="A293" s="1"/>
      <c r="B293" s="6"/>
      <c r="C293" s="6"/>
      <c r="D293" s="6"/>
      <c r="E293" s="7"/>
      <c r="F293" s="7"/>
      <c r="G293" s="19"/>
    </row>
    <row r="294" ht="276.75" customHeight="1">
      <c r="A294" s="1"/>
      <c r="B294" s="6"/>
      <c r="C294" s="6"/>
      <c r="D294" s="6"/>
      <c r="E294" s="7"/>
      <c r="F294" s="7"/>
      <c r="G294" s="19"/>
    </row>
    <row r="295" ht="276.75" customHeight="1">
      <c r="A295" s="1"/>
      <c r="B295" s="6"/>
      <c r="C295" s="6"/>
      <c r="D295" s="6"/>
      <c r="E295" s="7"/>
      <c r="F295" s="7"/>
      <c r="G295" s="19"/>
    </row>
    <row r="296" ht="276.75" customHeight="1">
      <c r="A296" s="1"/>
      <c r="B296" s="6"/>
      <c r="C296" s="6"/>
      <c r="D296" s="6"/>
      <c r="E296" s="7"/>
      <c r="F296" s="7"/>
      <c r="G296" s="19"/>
    </row>
    <row r="297" ht="276.75" customHeight="1">
      <c r="A297" s="1"/>
      <c r="B297" s="6"/>
      <c r="C297" s="6"/>
      <c r="D297" s="6"/>
      <c r="E297" s="7"/>
      <c r="F297" s="7"/>
      <c r="G297" s="19"/>
    </row>
    <row r="298" ht="276.75" customHeight="1">
      <c r="A298" s="1"/>
      <c r="B298" s="6"/>
      <c r="C298" s="6"/>
      <c r="D298" s="6"/>
      <c r="E298" s="7"/>
      <c r="F298" s="7"/>
      <c r="G298" s="19"/>
    </row>
    <row r="299" ht="276.75" customHeight="1">
      <c r="A299" s="1"/>
      <c r="B299" s="6"/>
      <c r="C299" s="6"/>
      <c r="D299" s="6"/>
      <c r="E299" s="7"/>
      <c r="F299" s="7"/>
      <c r="G299" s="19"/>
    </row>
    <row r="300" ht="276.75" customHeight="1">
      <c r="A300" s="1"/>
      <c r="B300" s="6"/>
      <c r="C300" s="6"/>
      <c r="D300" s="6"/>
      <c r="E300" s="7"/>
      <c r="F300" s="7"/>
      <c r="G300" s="19"/>
    </row>
    <row r="301" ht="276.75" customHeight="1">
      <c r="A301" s="1"/>
      <c r="B301" s="6"/>
      <c r="C301" s="6"/>
      <c r="D301" s="6"/>
      <c r="E301" s="7"/>
      <c r="F301" s="7"/>
      <c r="G301" s="19"/>
    </row>
    <row r="302" ht="276.75" customHeight="1">
      <c r="A302" s="1"/>
      <c r="B302" s="6"/>
      <c r="C302" s="6"/>
      <c r="D302" s="6"/>
      <c r="E302" s="7"/>
      <c r="F302" s="7"/>
      <c r="G302" s="19"/>
    </row>
    <row r="303" ht="276.75" customHeight="1">
      <c r="A303" s="1"/>
      <c r="B303" s="6"/>
      <c r="C303" s="6"/>
      <c r="D303" s="6"/>
      <c r="E303" s="7"/>
      <c r="F303" s="7"/>
      <c r="G303" s="19"/>
    </row>
    <row r="304" ht="276.75" customHeight="1">
      <c r="A304" s="1"/>
      <c r="B304" s="6"/>
      <c r="C304" s="6"/>
      <c r="D304" s="6"/>
      <c r="E304" s="7"/>
      <c r="F304" s="7"/>
      <c r="G304" s="19"/>
    </row>
    <row r="305" ht="276.75" customHeight="1">
      <c r="A305" s="1"/>
      <c r="B305" s="6"/>
      <c r="C305" s="6"/>
      <c r="D305" s="6"/>
      <c r="E305" s="7"/>
      <c r="F305" s="7"/>
      <c r="G305" s="19"/>
    </row>
    <row r="306" ht="276.75" customHeight="1">
      <c r="A306" s="1"/>
      <c r="B306" s="6"/>
      <c r="C306" s="6"/>
      <c r="D306" s="6"/>
      <c r="E306" s="7"/>
      <c r="F306" s="7"/>
      <c r="G306" s="19"/>
    </row>
    <row r="307" ht="276.75" customHeight="1">
      <c r="A307" s="1"/>
      <c r="B307" s="6"/>
      <c r="C307" s="6"/>
      <c r="D307" s="6"/>
      <c r="E307" s="7"/>
      <c r="F307" s="7"/>
      <c r="G307" s="19"/>
    </row>
    <row r="308" ht="276.75" customHeight="1">
      <c r="A308" s="1"/>
      <c r="B308" s="6"/>
      <c r="C308" s="6"/>
      <c r="D308" s="6"/>
      <c r="E308" s="7"/>
      <c r="F308" s="7"/>
      <c r="G308" s="19"/>
    </row>
    <row r="309" ht="276.75" customHeight="1">
      <c r="A309" s="1"/>
      <c r="B309" s="6"/>
      <c r="C309" s="6"/>
      <c r="D309" s="6"/>
      <c r="E309" s="7"/>
      <c r="F309" s="7"/>
      <c r="G309" s="19"/>
    </row>
    <row r="310" ht="276.75" customHeight="1">
      <c r="A310" s="1"/>
      <c r="B310" s="6"/>
      <c r="C310" s="6"/>
      <c r="D310" s="6"/>
      <c r="E310" s="7"/>
      <c r="F310" s="7"/>
      <c r="G310" s="19"/>
    </row>
    <row r="311" ht="276.75" customHeight="1">
      <c r="A311" s="1"/>
      <c r="B311" s="6"/>
      <c r="C311" s="6"/>
      <c r="D311" s="6"/>
      <c r="E311" s="7"/>
      <c r="F311" s="7"/>
      <c r="G311" s="19"/>
    </row>
    <row r="312" ht="276.75" customHeight="1">
      <c r="A312" s="1"/>
      <c r="B312" s="6"/>
      <c r="C312" s="6"/>
      <c r="D312" s="6"/>
      <c r="E312" s="7"/>
      <c r="F312" s="7"/>
      <c r="G312" s="19"/>
    </row>
    <row r="313" ht="276.75" customHeight="1">
      <c r="A313" s="1"/>
      <c r="B313" s="6"/>
      <c r="C313" s="6"/>
      <c r="D313" s="6"/>
      <c r="E313" s="7"/>
      <c r="F313" s="7"/>
      <c r="G313" s="19"/>
    </row>
    <row r="314" ht="276.75" customHeight="1">
      <c r="A314" s="1"/>
      <c r="B314" s="6"/>
      <c r="C314" s="6"/>
      <c r="D314" s="6"/>
      <c r="E314" s="7"/>
      <c r="F314" s="7"/>
      <c r="G314" s="19"/>
    </row>
    <row r="315" ht="276.75" customHeight="1">
      <c r="A315" s="1"/>
      <c r="B315" s="6"/>
      <c r="C315" s="6"/>
      <c r="D315" s="6"/>
      <c r="E315" s="7"/>
      <c r="F315" s="7"/>
      <c r="G315" s="19"/>
    </row>
    <row r="316" ht="276.75" customHeight="1">
      <c r="A316" s="1"/>
      <c r="B316" s="6"/>
      <c r="C316" s="6"/>
      <c r="D316" s="6"/>
      <c r="E316" s="7"/>
      <c r="F316" s="7"/>
      <c r="G316" s="19"/>
    </row>
    <row r="317" ht="276.75" customHeight="1">
      <c r="A317" s="1"/>
      <c r="B317" s="6"/>
      <c r="C317" s="6"/>
      <c r="D317" s="6"/>
      <c r="E317" s="7"/>
      <c r="F317" s="7"/>
      <c r="G317" s="19"/>
    </row>
    <row r="318" ht="276.75" customHeight="1">
      <c r="A318" s="1"/>
      <c r="B318" s="6"/>
      <c r="C318" s="6"/>
      <c r="D318" s="6"/>
      <c r="E318" s="7"/>
      <c r="F318" s="7"/>
      <c r="G318" s="19"/>
    </row>
    <row r="319" ht="276.75" customHeight="1">
      <c r="A319" s="1"/>
      <c r="B319" s="6"/>
      <c r="C319" s="6"/>
      <c r="D319" s="6"/>
      <c r="E319" s="7"/>
      <c r="F319" s="7"/>
      <c r="G319" s="19"/>
    </row>
    <row r="320" ht="276.75" customHeight="1">
      <c r="A320" s="1"/>
      <c r="B320" s="6"/>
      <c r="C320" s="6"/>
      <c r="D320" s="6"/>
      <c r="E320" s="7"/>
      <c r="F320" s="7"/>
      <c r="G320" s="19"/>
    </row>
    <row r="321" ht="276.75" customHeight="1">
      <c r="A321" s="1"/>
      <c r="B321" s="6"/>
      <c r="C321" s="6"/>
      <c r="D321" s="6"/>
      <c r="E321" s="7"/>
      <c r="F321" s="7"/>
      <c r="G321" s="19"/>
    </row>
    <row r="322" ht="276.75" customHeight="1">
      <c r="A322" s="1"/>
      <c r="B322" s="6"/>
      <c r="C322" s="6"/>
      <c r="D322" s="6"/>
      <c r="E322" s="7"/>
      <c r="F322" s="7"/>
      <c r="G322" s="19"/>
    </row>
    <row r="323" ht="276.75" customHeight="1">
      <c r="A323" s="1"/>
      <c r="B323" s="6"/>
      <c r="C323" s="6"/>
      <c r="D323" s="6"/>
      <c r="E323" s="7"/>
      <c r="F323" s="7"/>
      <c r="G323" s="19"/>
    </row>
    <row r="324" ht="276.75" customHeight="1">
      <c r="A324" s="1"/>
      <c r="B324" s="6"/>
      <c r="C324" s="6"/>
      <c r="D324" s="6"/>
      <c r="E324" s="7"/>
      <c r="F324" s="7"/>
      <c r="G324" s="19"/>
    </row>
    <row r="325" ht="276.75" customHeight="1">
      <c r="A325" s="1"/>
      <c r="B325" s="6"/>
      <c r="C325" s="6"/>
      <c r="D325" s="6"/>
      <c r="E325" s="7"/>
      <c r="F325" s="7"/>
      <c r="G325" s="19"/>
    </row>
    <row r="326" ht="276.75" customHeight="1">
      <c r="A326" s="1"/>
      <c r="B326" s="6"/>
      <c r="C326" s="6"/>
      <c r="D326" s="6"/>
      <c r="E326" s="7"/>
      <c r="F326" s="7"/>
      <c r="G326" s="19"/>
    </row>
    <row r="327" ht="276.75" customHeight="1">
      <c r="A327" s="1"/>
      <c r="B327" s="6"/>
      <c r="C327" s="6"/>
      <c r="D327" s="6"/>
      <c r="E327" s="7"/>
      <c r="F327" s="7"/>
      <c r="G327" s="19"/>
    </row>
    <row r="328" ht="276.75" customHeight="1">
      <c r="A328" s="1"/>
      <c r="B328" s="6"/>
      <c r="C328" s="6"/>
      <c r="D328" s="6"/>
      <c r="E328" s="7"/>
      <c r="F328" s="7"/>
      <c r="G328" s="19"/>
    </row>
    <row r="329" ht="276.75" customHeight="1">
      <c r="A329" s="1"/>
      <c r="B329" s="6"/>
      <c r="C329" s="6"/>
      <c r="D329" s="6"/>
      <c r="E329" s="7"/>
      <c r="F329" s="7"/>
      <c r="G329" s="19"/>
    </row>
    <row r="330" ht="276.75" customHeight="1">
      <c r="A330" s="1"/>
      <c r="B330" s="6"/>
      <c r="C330" s="6"/>
      <c r="D330" s="6"/>
      <c r="E330" s="7"/>
      <c r="F330" s="7"/>
      <c r="G330" s="19"/>
    </row>
    <row r="331" ht="276.75" customHeight="1">
      <c r="A331" s="1"/>
      <c r="B331" s="6"/>
      <c r="C331" s="6"/>
      <c r="D331" s="6"/>
      <c r="E331" s="7"/>
      <c r="F331" s="7"/>
      <c r="G331" s="19"/>
    </row>
    <row r="332" ht="276.75" customHeight="1">
      <c r="A332" s="1"/>
      <c r="B332" s="6"/>
      <c r="C332" s="6"/>
      <c r="D332" s="6"/>
      <c r="E332" s="7"/>
      <c r="F332" s="7"/>
      <c r="G332" s="19"/>
    </row>
    <row r="333" ht="276.75" customHeight="1">
      <c r="A333" s="1"/>
      <c r="B333" s="6"/>
      <c r="C333" s="6"/>
      <c r="D333" s="6"/>
      <c r="E333" s="7"/>
      <c r="F333" s="7"/>
      <c r="G333" s="19"/>
    </row>
    <row r="334" ht="276.75" customHeight="1">
      <c r="A334" s="1"/>
      <c r="B334" s="6"/>
      <c r="C334" s="6"/>
      <c r="D334" s="6"/>
      <c r="E334" s="7"/>
      <c r="F334" s="7"/>
      <c r="G334" s="19"/>
    </row>
    <row r="335" ht="276.75" customHeight="1">
      <c r="A335" s="1"/>
      <c r="B335" s="6"/>
      <c r="C335" s="6"/>
      <c r="D335" s="6"/>
      <c r="E335" s="7"/>
      <c r="F335" s="7"/>
      <c r="G335" s="19"/>
    </row>
    <row r="336" ht="276.75" customHeight="1">
      <c r="A336" s="1"/>
      <c r="B336" s="6"/>
      <c r="C336" s="6"/>
      <c r="D336" s="6"/>
      <c r="E336" s="7"/>
      <c r="F336" s="7"/>
      <c r="G336" s="19"/>
    </row>
    <row r="337" ht="276.75" customHeight="1">
      <c r="A337" s="1"/>
      <c r="B337" s="6"/>
      <c r="C337" s="6"/>
      <c r="D337" s="6"/>
      <c r="E337" s="7"/>
      <c r="F337" s="7"/>
      <c r="G337" s="19"/>
    </row>
    <row r="338" ht="276.75" customHeight="1">
      <c r="A338" s="1"/>
      <c r="B338" s="6"/>
      <c r="C338" s="6"/>
      <c r="D338" s="6"/>
      <c r="E338" s="7"/>
      <c r="F338" s="7"/>
      <c r="G338" s="19"/>
    </row>
    <row r="339" ht="276.75" customHeight="1">
      <c r="A339" s="1"/>
      <c r="B339" s="6"/>
      <c r="C339" s="6"/>
      <c r="D339" s="6"/>
      <c r="E339" s="7"/>
      <c r="F339" s="7"/>
      <c r="G339" s="19"/>
    </row>
    <row r="340" ht="276.75" customHeight="1">
      <c r="A340" s="1"/>
      <c r="B340" s="6"/>
      <c r="C340" s="6"/>
      <c r="D340" s="6"/>
      <c r="E340" s="7"/>
      <c r="F340" s="7"/>
      <c r="G340" s="19"/>
    </row>
    <row r="341" ht="276.75" customHeight="1">
      <c r="A341" s="1"/>
      <c r="B341" s="6"/>
      <c r="C341" s="6"/>
      <c r="D341" s="6"/>
      <c r="E341" s="7"/>
      <c r="F341" s="7"/>
      <c r="G341" s="19"/>
    </row>
    <row r="342" ht="276.75" customHeight="1">
      <c r="A342" s="1"/>
      <c r="B342" s="6"/>
      <c r="C342" s="6"/>
      <c r="D342" s="6"/>
      <c r="E342" s="7"/>
      <c r="F342" s="7"/>
      <c r="G342" s="19"/>
    </row>
    <row r="343" ht="276.75" customHeight="1">
      <c r="A343" s="1"/>
      <c r="B343" s="6"/>
      <c r="C343" s="6"/>
      <c r="D343" s="6"/>
      <c r="E343" s="7"/>
      <c r="F343" s="7"/>
      <c r="G343" s="19"/>
    </row>
    <row r="344" ht="276.75" customHeight="1">
      <c r="A344" s="1"/>
      <c r="B344" s="6"/>
      <c r="C344" s="6"/>
      <c r="D344" s="6"/>
      <c r="E344" s="7"/>
      <c r="F344" s="7"/>
      <c r="G344" s="19"/>
    </row>
    <row r="345" ht="276.75" customHeight="1">
      <c r="A345" s="1"/>
      <c r="B345" s="6"/>
      <c r="C345" s="6"/>
      <c r="D345" s="6"/>
      <c r="E345" s="7"/>
      <c r="F345" s="7"/>
      <c r="G345" s="19"/>
    </row>
    <row r="346" ht="276.75" customHeight="1">
      <c r="A346" s="1"/>
      <c r="B346" s="6"/>
      <c r="C346" s="6"/>
      <c r="D346" s="6"/>
      <c r="E346" s="7"/>
      <c r="F346" s="7"/>
      <c r="G346" s="19"/>
    </row>
    <row r="347" ht="276.75" customHeight="1">
      <c r="A347" s="1"/>
      <c r="B347" s="6"/>
      <c r="C347" s="6"/>
      <c r="D347" s="6"/>
      <c r="E347" s="7"/>
      <c r="F347" s="7"/>
      <c r="G347" s="19"/>
    </row>
    <row r="348" ht="276.75" customHeight="1">
      <c r="A348" s="1"/>
      <c r="B348" s="6"/>
      <c r="C348" s="6"/>
      <c r="D348" s="6"/>
      <c r="E348" s="7"/>
      <c r="F348" s="7"/>
      <c r="G348" s="19"/>
    </row>
    <row r="349" ht="276.75" customHeight="1">
      <c r="A349" s="1"/>
      <c r="B349" s="6"/>
      <c r="C349" s="6"/>
      <c r="D349" s="6"/>
      <c r="E349" s="7"/>
      <c r="F349" s="7"/>
      <c r="G349" s="19"/>
    </row>
    <row r="350" ht="276.75" customHeight="1">
      <c r="A350" s="1"/>
      <c r="B350" s="6"/>
      <c r="C350" s="6"/>
      <c r="D350" s="6"/>
      <c r="E350" s="7"/>
      <c r="F350" s="7"/>
      <c r="G350" s="19"/>
    </row>
    <row r="351" ht="276.75" customHeight="1">
      <c r="A351" s="1"/>
      <c r="B351" s="6"/>
      <c r="C351" s="6"/>
      <c r="D351" s="6"/>
      <c r="E351" s="7"/>
      <c r="F351" s="7"/>
      <c r="G351" s="19"/>
    </row>
    <row r="352" ht="276.75" customHeight="1">
      <c r="A352" s="1"/>
      <c r="B352" s="6"/>
      <c r="C352" s="6"/>
      <c r="D352" s="6"/>
      <c r="E352" s="7"/>
      <c r="F352" s="7"/>
      <c r="G352" s="19"/>
    </row>
    <row r="353" ht="276.75" customHeight="1">
      <c r="A353" s="1"/>
      <c r="B353" s="6"/>
      <c r="C353" s="6"/>
      <c r="D353" s="6"/>
      <c r="E353" s="7"/>
      <c r="F353" s="7"/>
      <c r="G353" s="19"/>
    </row>
    <row r="354" ht="276.75" customHeight="1">
      <c r="A354" s="1"/>
      <c r="B354" s="6"/>
      <c r="C354" s="6"/>
      <c r="D354" s="6"/>
      <c r="E354" s="7"/>
      <c r="F354" s="7"/>
      <c r="G354" s="19"/>
    </row>
    <row r="355" ht="276.75" customHeight="1">
      <c r="A355" s="1"/>
      <c r="B355" s="6"/>
      <c r="C355" s="6"/>
      <c r="D355" s="6"/>
      <c r="E355" s="7"/>
      <c r="F355" s="7"/>
      <c r="G355" s="19"/>
    </row>
    <row r="356" ht="276.75" customHeight="1">
      <c r="A356" s="1"/>
      <c r="B356" s="6"/>
      <c r="C356" s="6"/>
      <c r="D356" s="6"/>
      <c r="E356" s="7"/>
      <c r="F356" s="7"/>
      <c r="G356" s="19"/>
    </row>
    <row r="357" ht="276.75" customHeight="1">
      <c r="A357" s="1"/>
      <c r="B357" s="6"/>
      <c r="C357" s="6"/>
      <c r="D357" s="6"/>
      <c r="E357" s="7"/>
      <c r="F357" s="7"/>
      <c r="G357" s="19"/>
    </row>
    <row r="358" ht="276.75" customHeight="1">
      <c r="A358" s="1"/>
      <c r="B358" s="6"/>
      <c r="C358" s="6"/>
      <c r="D358" s="6"/>
      <c r="E358" s="7"/>
      <c r="F358" s="7"/>
      <c r="G358" s="19"/>
    </row>
    <row r="359" ht="276.75" customHeight="1">
      <c r="A359" s="1"/>
      <c r="B359" s="6"/>
      <c r="C359" s="6"/>
      <c r="D359" s="6"/>
      <c r="E359" s="7"/>
      <c r="F359" s="7"/>
      <c r="G359" s="19"/>
    </row>
    <row r="360" ht="276.75" customHeight="1">
      <c r="A360" s="1"/>
      <c r="B360" s="6"/>
      <c r="C360" s="6"/>
      <c r="D360" s="6"/>
      <c r="E360" s="7"/>
      <c r="F360" s="7"/>
      <c r="G360" s="19"/>
    </row>
    <row r="361" ht="276.75" customHeight="1">
      <c r="A361" s="1"/>
      <c r="B361" s="6"/>
      <c r="C361" s="6"/>
      <c r="D361" s="6"/>
      <c r="E361" s="7"/>
      <c r="F361" s="7"/>
      <c r="G361" s="19"/>
    </row>
    <row r="362" ht="276.75" customHeight="1">
      <c r="A362" s="1"/>
      <c r="B362" s="6"/>
      <c r="C362" s="6"/>
      <c r="D362" s="6"/>
      <c r="E362" s="7"/>
      <c r="F362" s="7"/>
      <c r="G362" s="19"/>
    </row>
    <row r="363" ht="276.75" customHeight="1">
      <c r="A363" s="1"/>
      <c r="B363" s="6"/>
      <c r="C363" s="6"/>
      <c r="D363" s="6"/>
      <c r="E363" s="7"/>
      <c r="F363" s="7"/>
      <c r="G363" s="19"/>
    </row>
    <row r="364" ht="276.75" customHeight="1">
      <c r="A364" s="1"/>
      <c r="B364" s="6"/>
      <c r="C364" s="6"/>
      <c r="D364" s="6"/>
      <c r="E364" s="7"/>
      <c r="F364" s="7"/>
      <c r="G364" s="19"/>
    </row>
    <row r="365" ht="276.75" customHeight="1">
      <c r="A365" s="1"/>
      <c r="B365" s="6"/>
      <c r="C365" s="6"/>
      <c r="D365" s="6"/>
      <c r="E365" s="7"/>
      <c r="F365" s="7"/>
      <c r="G365" s="19"/>
    </row>
    <row r="366" ht="276.75" customHeight="1">
      <c r="A366" s="1"/>
      <c r="B366" s="6"/>
      <c r="C366" s="6"/>
      <c r="D366" s="6"/>
      <c r="E366" s="7"/>
      <c r="F366" s="7"/>
      <c r="G366" s="19"/>
    </row>
    <row r="367" ht="276.75" customHeight="1">
      <c r="A367" s="1"/>
      <c r="B367" s="6"/>
      <c r="C367" s="6"/>
      <c r="D367" s="6"/>
      <c r="E367" s="7"/>
      <c r="F367" s="7"/>
      <c r="G367" s="19"/>
    </row>
    <row r="368" ht="276.75" customHeight="1">
      <c r="A368" s="1"/>
      <c r="B368" s="6"/>
      <c r="C368" s="6"/>
      <c r="D368" s="6"/>
      <c r="E368" s="7"/>
      <c r="F368" s="7"/>
      <c r="G368" s="19"/>
    </row>
    <row r="369" ht="276.75" customHeight="1">
      <c r="A369" s="1"/>
      <c r="B369" s="6"/>
      <c r="C369" s="6"/>
      <c r="D369" s="6"/>
      <c r="E369" s="7"/>
      <c r="F369" s="7"/>
      <c r="G369" s="19"/>
    </row>
    <row r="370" ht="276.75" customHeight="1">
      <c r="A370" s="1"/>
      <c r="B370" s="6"/>
      <c r="C370" s="6"/>
      <c r="D370" s="6"/>
      <c r="E370" s="7"/>
      <c r="F370" s="7"/>
      <c r="G370" s="19"/>
    </row>
    <row r="371" ht="276.75" customHeight="1">
      <c r="A371" s="1"/>
      <c r="B371" s="6"/>
      <c r="C371" s="6"/>
      <c r="D371" s="6"/>
      <c r="E371" s="7"/>
      <c r="F371" s="7"/>
      <c r="G371" s="19"/>
    </row>
    <row r="372" ht="276.75" customHeight="1">
      <c r="A372" s="1"/>
      <c r="B372" s="6"/>
      <c r="C372" s="6"/>
      <c r="D372" s="6"/>
      <c r="E372" s="7"/>
      <c r="F372" s="7"/>
      <c r="G372" s="19"/>
    </row>
    <row r="373" ht="276.75" customHeight="1">
      <c r="A373" s="1"/>
      <c r="B373" s="6"/>
      <c r="C373" s="6"/>
      <c r="D373" s="6"/>
      <c r="E373" s="7"/>
      <c r="F373" s="7"/>
      <c r="G373" s="19"/>
    </row>
    <row r="374" ht="276.75" customHeight="1">
      <c r="A374" s="1"/>
      <c r="B374" s="6"/>
      <c r="C374" s="6"/>
      <c r="D374" s="6"/>
      <c r="E374" s="7"/>
      <c r="F374" s="7"/>
      <c r="G374" s="19"/>
    </row>
    <row r="375" ht="276.75" customHeight="1">
      <c r="A375" s="1"/>
      <c r="B375" s="6"/>
      <c r="C375" s="6"/>
      <c r="D375" s="6"/>
      <c r="E375" s="7"/>
      <c r="F375" s="7"/>
      <c r="G375" s="19"/>
    </row>
    <row r="376" ht="276.75" customHeight="1">
      <c r="A376" s="1"/>
      <c r="B376" s="6"/>
      <c r="C376" s="6"/>
      <c r="D376" s="6"/>
      <c r="E376" s="7"/>
      <c r="F376" s="7"/>
      <c r="G376" s="19"/>
    </row>
    <row r="377" ht="276.75" customHeight="1">
      <c r="A377" s="1"/>
      <c r="B377" s="6"/>
      <c r="C377" s="6"/>
      <c r="D377" s="6"/>
      <c r="E377" s="7"/>
      <c r="F377" s="7"/>
      <c r="G377" s="19"/>
    </row>
    <row r="378" ht="276.75" customHeight="1">
      <c r="A378" s="1"/>
      <c r="B378" s="6"/>
      <c r="C378" s="6"/>
      <c r="D378" s="6"/>
      <c r="E378" s="7"/>
      <c r="F378" s="7"/>
      <c r="G378" s="19"/>
    </row>
    <row r="379" ht="276.75" customHeight="1">
      <c r="A379" s="1"/>
      <c r="B379" s="6"/>
      <c r="C379" s="6"/>
      <c r="D379" s="6"/>
      <c r="E379" s="7"/>
      <c r="F379" s="7"/>
      <c r="G379" s="19"/>
    </row>
    <row r="380" ht="276.75" customHeight="1">
      <c r="A380" s="1"/>
      <c r="B380" s="6"/>
      <c r="C380" s="6"/>
      <c r="D380" s="6"/>
      <c r="E380" s="7"/>
      <c r="F380" s="7"/>
      <c r="G380" s="19"/>
    </row>
    <row r="381" ht="276.75" customHeight="1">
      <c r="A381" s="1"/>
      <c r="B381" s="6"/>
      <c r="C381" s="6"/>
      <c r="D381" s="6"/>
      <c r="E381" s="7"/>
      <c r="F381" s="7"/>
      <c r="G381" s="19"/>
    </row>
    <row r="382" ht="276.75" customHeight="1">
      <c r="A382" s="1"/>
      <c r="B382" s="6"/>
      <c r="C382" s="6"/>
      <c r="D382" s="6"/>
      <c r="E382" s="7"/>
      <c r="F382" s="7"/>
      <c r="G382" s="19"/>
    </row>
    <row r="383" ht="276.75" customHeight="1">
      <c r="A383" s="1"/>
      <c r="B383" s="6"/>
      <c r="C383" s="6"/>
      <c r="D383" s="6"/>
      <c r="E383" s="7"/>
      <c r="F383" s="7"/>
      <c r="G383" s="19"/>
    </row>
    <row r="384" ht="276.75" customHeight="1">
      <c r="A384" s="1"/>
      <c r="B384" s="6"/>
      <c r="C384" s="6"/>
      <c r="D384" s="6"/>
      <c r="E384" s="7"/>
      <c r="F384" s="7"/>
      <c r="G384" s="19"/>
    </row>
    <row r="385" ht="276.75" customHeight="1">
      <c r="A385" s="1"/>
      <c r="B385" s="6"/>
      <c r="C385" s="6"/>
      <c r="D385" s="6"/>
      <c r="E385" s="7"/>
      <c r="F385" s="7"/>
      <c r="G385" s="19"/>
    </row>
    <row r="386" ht="276.75" customHeight="1">
      <c r="A386" s="1"/>
      <c r="B386" s="6"/>
      <c r="C386" s="6"/>
      <c r="D386" s="6"/>
      <c r="E386" s="7"/>
      <c r="F386" s="7"/>
      <c r="G386" s="19"/>
    </row>
    <row r="387" ht="276.75" customHeight="1">
      <c r="A387" s="1"/>
      <c r="B387" s="6"/>
      <c r="C387" s="6"/>
      <c r="D387" s="6"/>
      <c r="E387" s="7"/>
      <c r="F387" s="7"/>
      <c r="G387" s="19"/>
    </row>
    <row r="388" ht="276.75" customHeight="1">
      <c r="A388" s="1"/>
      <c r="B388" s="6"/>
      <c r="C388" s="6"/>
      <c r="D388" s="6"/>
      <c r="E388" s="7"/>
      <c r="F388" s="7"/>
      <c r="G388" s="19"/>
    </row>
    <row r="389" ht="276.75" customHeight="1">
      <c r="A389" s="1"/>
      <c r="B389" s="6"/>
      <c r="C389" s="6"/>
      <c r="D389" s="6"/>
      <c r="E389" s="7"/>
      <c r="F389" s="7"/>
      <c r="G389" s="19"/>
    </row>
    <row r="390" ht="276.75" customHeight="1">
      <c r="A390" s="1"/>
      <c r="B390" s="6"/>
      <c r="C390" s="6"/>
      <c r="D390" s="6"/>
      <c r="E390" s="7"/>
      <c r="F390" s="7"/>
      <c r="G390" s="19"/>
    </row>
    <row r="391" ht="276.75" customHeight="1">
      <c r="A391" s="1"/>
      <c r="B391" s="6"/>
      <c r="C391" s="6"/>
      <c r="D391" s="6"/>
      <c r="E391" s="7"/>
      <c r="F391" s="7"/>
      <c r="G391" s="19"/>
    </row>
    <row r="392" ht="276.75" customHeight="1">
      <c r="A392" s="1"/>
      <c r="B392" s="6"/>
      <c r="C392" s="6"/>
      <c r="D392" s="6"/>
      <c r="E392" s="7"/>
      <c r="F392" s="7"/>
      <c r="G392" s="19"/>
    </row>
    <row r="393" ht="276.75" customHeight="1">
      <c r="A393" s="1"/>
      <c r="B393" s="6"/>
      <c r="C393" s="6"/>
      <c r="D393" s="6"/>
      <c r="E393" s="7"/>
      <c r="F393" s="7"/>
      <c r="G393" s="19"/>
    </row>
    <row r="394" ht="276.75" customHeight="1">
      <c r="A394" s="1"/>
      <c r="B394" s="6"/>
      <c r="C394" s="6"/>
      <c r="D394" s="6"/>
      <c r="E394" s="7"/>
      <c r="F394" s="7"/>
      <c r="G394" s="19"/>
    </row>
    <row r="395" ht="276.75" customHeight="1">
      <c r="A395" s="1"/>
      <c r="B395" s="6"/>
      <c r="C395" s="6"/>
      <c r="D395" s="6"/>
      <c r="E395" s="7"/>
      <c r="F395" s="7"/>
      <c r="G395" s="19"/>
    </row>
    <row r="396" ht="276.75" customHeight="1">
      <c r="A396" s="1"/>
      <c r="B396" s="6"/>
      <c r="C396" s="6"/>
      <c r="D396" s="6"/>
      <c r="E396" s="7"/>
      <c r="F396" s="7"/>
      <c r="G396" s="19"/>
    </row>
    <row r="397" ht="276.75" customHeight="1">
      <c r="A397" s="1"/>
      <c r="B397" s="6"/>
      <c r="C397" s="6"/>
      <c r="D397" s="6"/>
      <c r="E397" s="7"/>
      <c r="F397" s="7"/>
      <c r="G397" s="19"/>
    </row>
    <row r="398" ht="276.75" customHeight="1">
      <c r="A398" s="1"/>
      <c r="B398" s="6"/>
      <c r="C398" s="6"/>
      <c r="D398" s="6"/>
      <c r="E398" s="7"/>
      <c r="F398" s="7"/>
      <c r="G398" s="19"/>
    </row>
    <row r="399" ht="276.75" customHeight="1">
      <c r="A399" s="1"/>
      <c r="B399" s="6"/>
      <c r="C399" s="6"/>
      <c r="D399" s="6"/>
      <c r="E399" s="7"/>
      <c r="F399" s="7"/>
      <c r="G399" s="19"/>
    </row>
    <row r="400" ht="276.75" customHeight="1">
      <c r="A400" s="1"/>
      <c r="B400" s="6"/>
      <c r="C400" s="6"/>
      <c r="D400" s="6"/>
      <c r="E400" s="7"/>
      <c r="F400" s="7"/>
      <c r="G400" s="19"/>
    </row>
    <row r="401" ht="276.75" customHeight="1">
      <c r="A401" s="1"/>
      <c r="B401" s="6"/>
      <c r="C401" s="6"/>
      <c r="D401" s="6"/>
      <c r="E401" s="7"/>
      <c r="F401" s="7"/>
      <c r="G401" s="19"/>
    </row>
    <row r="402" ht="276.75" customHeight="1">
      <c r="A402" s="1"/>
      <c r="B402" s="6"/>
      <c r="C402" s="6"/>
      <c r="D402" s="6"/>
      <c r="E402" s="7"/>
      <c r="F402" s="7"/>
      <c r="G402" s="19"/>
    </row>
    <row r="403" ht="276.75" customHeight="1">
      <c r="A403" s="1"/>
      <c r="B403" s="6"/>
      <c r="C403" s="6"/>
      <c r="D403" s="6"/>
      <c r="E403" s="7"/>
      <c r="F403" s="7"/>
      <c r="G403" s="19"/>
    </row>
    <row r="404" ht="276.75" customHeight="1">
      <c r="A404" s="1"/>
      <c r="B404" s="6"/>
      <c r="C404" s="6"/>
      <c r="D404" s="6"/>
      <c r="E404" s="7"/>
      <c r="F404" s="7"/>
      <c r="G404" s="19"/>
    </row>
    <row r="405" ht="276.75" customHeight="1">
      <c r="A405" s="1"/>
      <c r="B405" s="6"/>
      <c r="C405" s="6"/>
      <c r="D405" s="6"/>
      <c r="E405" s="7"/>
      <c r="F405" s="7"/>
      <c r="G405" s="19"/>
    </row>
    <row r="406" ht="276.75" customHeight="1">
      <c r="A406" s="1"/>
      <c r="B406" s="6"/>
      <c r="C406" s="6"/>
      <c r="D406" s="6"/>
      <c r="E406" s="7"/>
      <c r="F406" s="7"/>
      <c r="G406" s="19"/>
    </row>
    <row r="407" ht="276.75" customHeight="1">
      <c r="A407" s="1"/>
      <c r="B407" s="6"/>
      <c r="C407" s="6"/>
      <c r="D407" s="6"/>
      <c r="E407" s="7"/>
      <c r="F407" s="7"/>
      <c r="G407" s="19"/>
    </row>
    <row r="408" ht="276.75" customHeight="1">
      <c r="A408" s="1"/>
      <c r="B408" s="6"/>
      <c r="C408" s="6"/>
      <c r="D408" s="6"/>
      <c r="E408" s="7"/>
      <c r="F408" s="7"/>
      <c r="G408" s="19"/>
    </row>
    <row r="409" ht="276.75" customHeight="1">
      <c r="A409" s="1"/>
      <c r="B409" s="6"/>
      <c r="C409" s="6"/>
      <c r="D409" s="6"/>
      <c r="E409" s="7"/>
      <c r="F409" s="7"/>
      <c r="G409" s="19"/>
    </row>
    <row r="410" ht="276.75" customHeight="1">
      <c r="A410" s="1"/>
      <c r="B410" s="6"/>
      <c r="C410" s="6"/>
      <c r="D410" s="6"/>
      <c r="E410" s="7"/>
      <c r="F410" s="7"/>
      <c r="G410" s="19"/>
    </row>
    <row r="411" ht="276.75" customHeight="1">
      <c r="A411" s="1"/>
      <c r="B411" s="6"/>
      <c r="C411" s="6"/>
      <c r="D411" s="6"/>
      <c r="E411" s="7"/>
      <c r="F411" s="7"/>
      <c r="G411" s="19"/>
    </row>
    <row r="412" ht="276.75" customHeight="1">
      <c r="A412" s="1"/>
      <c r="B412" s="6"/>
      <c r="C412" s="6"/>
      <c r="D412" s="6"/>
      <c r="E412" s="7"/>
      <c r="F412" s="7"/>
      <c r="G412" s="19"/>
    </row>
    <row r="413" ht="276.75" customHeight="1">
      <c r="A413" s="1"/>
      <c r="B413" s="6"/>
      <c r="C413" s="6"/>
      <c r="D413" s="6"/>
      <c r="E413" s="7"/>
      <c r="F413" s="7"/>
      <c r="G413" s="19"/>
    </row>
    <row r="414" ht="276.75" customHeight="1">
      <c r="A414" s="1"/>
      <c r="B414" s="6"/>
      <c r="C414" s="6"/>
      <c r="D414" s="6"/>
      <c r="E414" s="7"/>
      <c r="F414" s="7"/>
      <c r="G414" s="19"/>
    </row>
    <row r="415" ht="276.75" customHeight="1">
      <c r="A415" s="1"/>
      <c r="B415" s="6"/>
      <c r="C415" s="6"/>
      <c r="D415" s="6"/>
      <c r="E415" s="7"/>
      <c r="F415" s="7"/>
      <c r="G415" s="19"/>
    </row>
    <row r="416" ht="276.75" customHeight="1">
      <c r="A416" s="1"/>
      <c r="B416" s="6"/>
      <c r="C416" s="6"/>
      <c r="D416" s="6"/>
      <c r="E416" s="7"/>
      <c r="F416" s="7"/>
      <c r="G416" s="19"/>
    </row>
    <row r="417" ht="276.75" customHeight="1">
      <c r="A417" s="1"/>
      <c r="B417" s="6"/>
      <c r="C417" s="6"/>
      <c r="D417" s="6"/>
      <c r="E417" s="7"/>
      <c r="F417" s="7"/>
      <c r="G417" s="19"/>
    </row>
    <row r="418" ht="276.75" customHeight="1">
      <c r="A418" s="1"/>
      <c r="B418" s="6"/>
      <c r="C418" s="6"/>
      <c r="D418" s="6"/>
      <c r="E418" s="7"/>
      <c r="F418" s="7"/>
      <c r="G418" s="19"/>
    </row>
    <row r="419" ht="276.75" customHeight="1">
      <c r="A419" s="1"/>
      <c r="B419" s="6"/>
      <c r="C419" s="6"/>
      <c r="D419" s="6"/>
      <c r="E419" s="7"/>
      <c r="F419" s="7"/>
      <c r="G419" s="19"/>
    </row>
    <row r="420" ht="276.75" customHeight="1">
      <c r="A420" s="1"/>
      <c r="B420" s="6"/>
      <c r="C420" s="6"/>
      <c r="D420" s="6"/>
      <c r="E420" s="7"/>
      <c r="F420" s="7"/>
      <c r="G420" s="19"/>
    </row>
    <row r="421" ht="276.75" customHeight="1">
      <c r="A421" s="1"/>
      <c r="B421" s="6"/>
      <c r="C421" s="6"/>
      <c r="D421" s="6"/>
      <c r="E421" s="7"/>
      <c r="F421" s="7"/>
      <c r="G421" s="19"/>
    </row>
    <row r="422" ht="276.75" customHeight="1">
      <c r="A422" s="1"/>
      <c r="B422" s="6"/>
      <c r="C422" s="6"/>
      <c r="D422" s="6"/>
      <c r="E422" s="7"/>
      <c r="F422" s="7"/>
      <c r="G422" s="19"/>
    </row>
    <row r="423" ht="276.75" customHeight="1">
      <c r="A423" s="1"/>
      <c r="B423" s="6"/>
      <c r="C423" s="6"/>
      <c r="D423" s="6"/>
      <c r="E423" s="7"/>
      <c r="F423" s="7"/>
      <c r="G423" s="19"/>
    </row>
    <row r="424" ht="276.75" customHeight="1">
      <c r="A424" s="1"/>
      <c r="B424" s="6"/>
      <c r="C424" s="6"/>
      <c r="D424" s="6"/>
      <c r="E424" s="7"/>
      <c r="F424" s="7"/>
      <c r="G424" s="19"/>
    </row>
    <row r="425" ht="276.75" customHeight="1">
      <c r="A425" s="1"/>
      <c r="B425" s="6"/>
      <c r="C425" s="6"/>
      <c r="D425" s="6"/>
      <c r="E425" s="7"/>
      <c r="F425" s="7"/>
      <c r="G425" s="19"/>
    </row>
    <row r="426" ht="276.75" customHeight="1">
      <c r="A426" s="1"/>
      <c r="B426" s="6"/>
      <c r="C426" s="6"/>
      <c r="D426" s="6"/>
      <c r="E426" s="7"/>
      <c r="F426" s="7"/>
      <c r="G426" s="19"/>
    </row>
    <row r="427" ht="276.75" customHeight="1">
      <c r="A427" s="1"/>
      <c r="B427" s="6"/>
      <c r="C427" s="6"/>
      <c r="D427" s="6"/>
      <c r="E427" s="7"/>
      <c r="F427" s="7"/>
      <c r="G427" s="19"/>
    </row>
    <row r="428" ht="276.75" customHeight="1">
      <c r="A428" s="1"/>
      <c r="B428" s="6"/>
      <c r="C428" s="6"/>
      <c r="D428" s="6"/>
      <c r="E428" s="7"/>
      <c r="F428" s="7"/>
      <c r="G428" s="19"/>
    </row>
    <row r="429" ht="276.75" customHeight="1">
      <c r="A429" s="1"/>
      <c r="B429" s="6"/>
      <c r="C429" s="6"/>
      <c r="D429" s="6"/>
      <c r="E429" s="7"/>
      <c r="F429" s="7"/>
      <c r="G429" s="19"/>
    </row>
    <row r="430" ht="276.75" customHeight="1">
      <c r="A430" s="1"/>
      <c r="B430" s="6"/>
      <c r="C430" s="6"/>
      <c r="D430" s="6"/>
      <c r="E430" s="7"/>
      <c r="F430" s="7"/>
      <c r="G430" s="19"/>
    </row>
    <row r="431" ht="276.75" customHeight="1">
      <c r="A431" s="1"/>
      <c r="B431" s="6"/>
      <c r="C431" s="6"/>
      <c r="D431" s="6"/>
      <c r="E431" s="7"/>
      <c r="F431" s="7"/>
      <c r="G431" s="19"/>
    </row>
    <row r="432" ht="276.75" customHeight="1">
      <c r="A432" s="1"/>
      <c r="B432" s="6"/>
      <c r="C432" s="6"/>
      <c r="D432" s="6"/>
      <c r="E432" s="7"/>
      <c r="F432" s="7"/>
      <c r="G432" s="19"/>
    </row>
    <row r="433" ht="276.75" customHeight="1">
      <c r="A433" s="1"/>
      <c r="B433" s="6"/>
      <c r="C433" s="6"/>
      <c r="D433" s="6"/>
      <c r="E433" s="7"/>
      <c r="F433" s="7"/>
      <c r="G433" s="19"/>
    </row>
    <row r="434" ht="276.75" customHeight="1">
      <c r="A434" s="1"/>
      <c r="B434" s="6"/>
      <c r="C434" s="6"/>
      <c r="D434" s="6"/>
      <c r="E434" s="7"/>
      <c r="F434" s="7"/>
      <c r="G434" s="19"/>
    </row>
    <row r="435" ht="276.75" customHeight="1">
      <c r="A435" s="1"/>
      <c r="B435" s="6"/>
      <c r="C435" s="6"/>
      <c r="D435" s="6"/>
      <c r="E435" s="7"/>
      <c r="F435" s="7"/>
      <c r="G435" s="19"/>
    </row>
    <row r="436" ht="276.75" customHeight="1">
      <c r="A436" s="1"/>
      <c r="B436" s="6"/>
      <c r="C436" s="6"/>
      <c r="D436" s="6"/>
      <c r="E436" s="7"/>
      <c r="F436" s="7"/>
      <c r="G436" s="19"/>
    </row>
    <row r="437" ht="276.75" customHeight="1">
      <c r="A437" s="1"/>
      <c r="B437" s="6"/>
      <c r="C437" s="6"/>
      <c r="D437" s="6"/>
      <c r="E437" s="7"/>
      <c r="F437" s="7"/>
      <c r="G437" s="19"/>
    </row>
    <row r="438" ht="276.75" customHeight="1">
      <c r="A438" s="1"/>
      <c r="B438" s="6"/>
      <c r="C438" s="6"/>
      <c r="D438" s="6"/>
      <c r="E438" s="7"/>
      <c r="F438" s="7"/>
      <c r="G438" s="19"/>
    </row>
    <row r="439" ht="276.75" customHeight="1">
      <c r="A439" s="1"/>
      <c r="B439" s="6"/>
      <c r="C439" s="6"/>
      <c r="D439" s="6"/>
      <c r="E439" s="7"/>
      <c r="F439" s="7"/>
      <c r="G439" s="19"/>
    </row>
    <row r="440" ht="276.75" customHeight="1">
      <c r="A440" s="1"/>
      <c r="B440" s="6"/>
      <c r="C440" s="6"/>
      <c r="D440" s="6"/>
      <c r="E440" s="7"/>
      <c r="F440" s="7"/>
      <c r="G440" s="19"/>
    </row>
    <row r="441" ht="276.75" customHeight="1">
      <c r="A441" s="1"/>
      <c r="B441" s="6"/>
      <c r="C441" s="6"/>
      <c r="D441" s="6"/>
      <c r="E441" s="7"/>
      <c r="F441" s="7"/>
      <c r="G441" s="19"/>
    </row>
    <row r="442" ht="276.75" customHeight="1">
      <c r="A442" s="1"/>
      <c r="B442" s="6"/>
      <c r="C442" s="6"/>
      <c r="D442" s="6"/>
      <c r="E442" s="7"/>
      <c r="F442" s="7"/>
      <c r="G442" s="19"/>
    </row>
    <row r="443" ht="276.75" customHeight="1">
      <c r="A443" s="1"/>
      <c r="B443" s="6"/>
      <c r="C443" s="6"/>
      <c r="D443" s="6"/>
      <c r="E443" s="7"/>
      <c r="F443" s="7"/>
      <c r="G443" s="19"/>
    </row>
    <row r="444" ht="276.75" customHeight="1">
      <c r="A444" s="1"/>
      <c r="B444" s="6"/>
      <c r="C444" s="6"/>
      <c r="D444" s="6"/>
      <c r="E444" s="7"/>
      <c r="F444" s="7"/>
      <c r="G444" s="19"/>
    </row>
    <row r="445" ht="276.75" customHeight="1">
      <c r="A445" s="1"/>
      <c r="B445" s="6"/>
      <c r="C445" s="6"/>
      <c r="D445" s="6"/>
      <c r="E445" s="7"/>
      <c r="F445" s="7"/>
      <c r="G445" s="19"/>
    </row>
    <row r="446" ht="276.75" customHeight="1">
      <c r="A446" s="1"/>
      <c r="B446" s="6"/>
      <c r="C446" s="6"/>
      <c r="D446" s="6"/>
      <c r="E446" s="7"/>
      <c r="F446" s="7"/>
      <c r="G446" s="19"/>
    </row>
    <row r="447" ht="276.75" customHeight="1">
      <c r="A447" s="1"/>
      <c r="B447" s="6"/>
      <c r="C447" s="6"/>
      <c r="D447" s="6"/>
      <c r="E447" s="7"/>
      <c r="F447" s="7"/>
      <c r="G447" s="19"/>
    </row>
    <row r="448" ht="276.75" customHeight="1">
      <c r="A448" s="1"/>
      <c r="B448" s="6"/>
      <c r="C448" s="6"/>
      <c r="D448" s="6"/>
      <c r="E448" s="7"/>
      <c r="F448" s="7"/>
      <c r="G448" s="19"/>
    </row>
    <row r="449" ht="276.75" customHeight="1">
      <c r="A449" s="1"/>
      <c r="B449" s="6"/>
      <c r="C449" s="6"/>
      <c r="D449" s="6"/>
      <c r="E449" s="7"/>
      <c r="F449" s="7"/>
      <c r="G449" s="19"/>
    </row>
    <row r="450" ht="276.75" customHeight="1">
      <c r="A450" s="1"/>
      <c r="B450" s="6"/>
      <c r="C450" s="6"/>
      <c r="D450" s="6"/>
      <c r="E450" s="7"/>
      <c r="F450" s="7"/>
      <c r="G450" s="19"/>
    </row>
    <row r="451" ht="276.75" customHeight="1">
      <c r="A451" s="1"/>
      <c r="B451" s="6"/>
      <c r="C451" s="6"/>
      <c r="D451" s="6"/>
      <c r="E451" s="7"/>
      <c r="F451" s="7"/>
      <c r="G451" s="19"/>
    </row>
    <row r="452" ht="276.75" customHeight="1">
      <c r="A452" s="1"/>
      <c r="B452" s="6"/>
      <c r="C452" s="6"/>
      <c r="D452" s="6"/>
      <c r="E452" s="7"/>
      <c r="F452" s="7"/>
      <c r="G452" s="19"/>
    </row>
    <row r="453" ht="276.75" customHeight="1">
      <c r="A453" s="1"/>
      <c r="B453" s="6"/>
      <c r="C453" s="6"/>
      <c r="D453" s="6"/>
      <c r="E453" s="7"/>
      <c r="F453" s="7"/>
      <c r="G453" s="19"/>
    </row>
    <row r="454" ht="276.75" customHeight="1">
      <c r="A454" s="1"/>
      <c r="B454" s="6"/>
      <c r="C454" s="6"/>
      <c r="D454" s="6"/>
      <c r="E454" s="7"/>
      <c r="F454" s="7"/>
      <c r="G454" s="19"/>
    </row>
    <row r="455" ht="276.75" customHeight="1">
      <c r="A455" s="1"/>
      <c r="B455" s="6"/>
      <c r="C455" s="6"/>
      <c r="D455" s="6"/>
      <c r="E455" s="7"/>
      <c r="F455" s="7"/>
      <c r="G455" s="19"/>
    </row>
    <row r="456" ht="276.75" customHeight="1">
      <c r="A456" s="1"/>
      <c r="B456" s="6"/>
      <c r="C456" s="6"/>
      <c r="D456" s="6"/>
      <c r="E456" s="7"/>
      <c r="F456" s="7"/>
      <c r="G456" s="19"/>
    </row>
    <row r="457" ht="276.75" customHeight="1">
      <c r="A457" s="1"/>
      <c r="B457" s="6"/>
      <c r="C457" s="6"/>
      <c r="D457" s="6"/>
      <c r="E457" s="7"/>
      <c r="F457" s="7"/>
      <c r="G457" s="19"/>
    </row>
    <row r="458" ht="276.75" customHeight="1">
      <c r="A458" s="1"/>
      <c r="B458" s="6"/>
      <c r="C458" s="6"/>
      <c r="D458" s="6"/>
      <c r="E458" s="7"/>
      <c r="F458" s="7"/>
      <c r="G458" s="19"/>
    </row>
    <row r="459" ht="276.75" customHeight="1">
      <c r="A459" s="1"/>
      <c r="B459" s="6"/>
      <c r="C459" s="6"/>
      <c r="D459" s="6"/>
      <c r="E459" s="7"/>
      <c r="F459" s="7"/>
      <c r="G459" s="19"/>
    </row>
    <row r="460" ht="276.75" customHeight="1">
      <c r="A460" s="1"/>
      <c r="B460" s="6"/>
      <c r="C460" s="6"/>
      <c r="D460" s="6"/>
      <c r="E460" s="7"/>
      <c r="F460" s="7"/>
      <c r="G460" s="19"/>
    </row>
    <row r="461" ht="276.75" customHeight="1">
      <c r="A461" s="1"/>
      <c r="B461" s="6"/>
      <c r="C461" s="6"/>
      <c r="D461" s="6"/>
      <c r="E461" s="7"/>
      <c r="F461" s="7"/>
      <c r="G461" s="19"/>
    </row>
    <row r="462" ht="276.75" customHeight="1">
      <c r="A462" s="1"/>
      <c r="B462" s="6"/>
      <c r="C462" s="6"/>
      <c r="D462" s="6"/>
      <c r="E462" s="7"/>
      <c r="F462" s="7"/>
      <c r="G462" s="19"/>
    </row>
    <row r="463" ht="276.75" customHeight="1">
      <c r="A463" s="1"/>
      <c r="B463" s="6"/>
      <c r="C463" s="6"/>
      <c r="D463" s="6"/>
      <c r="E463" s="7"/>
      <c r="F463" s="7"/>
      <c r="G463" s="19"/>
    </row>
    <row r="464" ht="276.75" customHeight="1">
      <c r="A464" s="1"/>
      <c r="B464" s="6"/>
      <c r="C464" s="6"/>
      <c r="D464" s="6"/>
      <c r="E464" s="7"/>
      <c r="F464" s="7"/>
      <c r="G464" s="19"/>
    </row>
    <row r="465" ht="276.75" customHeight="1">
      <c r="A465" s="1"/>
      <c r="B465" s="6"/>
      <c r="C465" s="6"/>
      <c r="D465" s="6"/>
      <c r="E465" s="7"/>
      <c r="F465" s="7"/>
      <c r="G465" s="19"/>
    </row>
    <row r="466" ht="276.75" customHeight="1">
      <c r="A466" s="1"/>
      <c r="B466" s="6"/>
      <c r="C466" s="6"/>
      <c r="D466" s="6"/>
      <c r="E466" s="7"/>
      <c r="F466" s="7"/>
      <c r="G466" s="19"/>
    </row>
    <row r="467" ht="276.75" customHeight="1">
      <c r="A467" s="1"/>
      <c r="B467" s="6"/>
      <c r="C467" s="6"/>
      <c r="D467" s="6"/>
      <c r="E467" s="7"/>
      <c r="F467" s="7"/>
      <c r="G467" s="19"/>
    </row>
    <row r="468" ht="276.75" customHeight="1">
      <c r="A468" s="1"/>
      <c r="B468" s="6"/>
      <c r="C468" s="6"/>
      <c r="D468" s="6"/>
      <c r="E468" s="7"/>
      <c r="F468" s="7"/>
      <c r="G468" s="19"/>
    </row>
    <row r="469" ht="276.75" customHeight="1">
      <c r="A469" s="1"/>
      <c r="B469" s="6"/>
      <c r="C469" s="6"/>
      <c r="D469" s="6"/>
      <c r="E469" s="7"/>
      <c r="F469" s="7"/>
      <c r="G469" s="19"/>
    </row>
    <row r="470" ht="276.75" customHeight="1">
      <c r="A470" s="1"/>
      <c r="B470" s="6"/>
      <c r="C470" s="6"/>
      <c r="D470" s="6"/>
      <c r="E470" s="7"/>
      <c r="F470" s="7"/>
      <c r="G470" s="19"/>
    </row>
    <row r="471" ht="276.75" customHeight="1">
      <c r="A471" s="1"/>
      <c r="B471" s="6"/>
      <c r="C471" s="6"/>
      <c r="D471" s="6"/>
      <c r="E471" s="7"/>
      <c r="F471" s="7"/>
      <c r="G471" s="19"/>
    </row>
    <row r="472" ht="276.75" customHeight="1">
      <c r="A472" s="1"/>
      <c r="B472" s="6"/>
      <c r="C472" s="6"/>
      <c r="D472" s="6"/>
      <c r="E472" s="7"/>
      <c r="F472" s="7"/>
      <c r="G472" s="19"/>
    </row>
    <row r="473" ht="276.75" customHeight="1">
      <c r="A473" s="1"/>
      <c r="B473" s="6"/>
      <c r="C473" s="6"/>
      <c r="D473" s="6"/>
      <c r="E473" s="7"/>
      <c r="F473" s="7"/>
      <c r="G473" s="19"/>
    </row>
    <row r="474" ht="276.75" customHeight="1">
      <c r="A474" s="1"/>
      <c r="B474" s="6"/>
      <c r="C474" s="6"/>
      <c r="D474" s="6"/>
      <c r="E474" s="7"/>
      <c r="F474" s="7"/>
      <c r="G474" s="19"/>
    </row>
    <row r="475" ht="276.75" customHeight="1">
      <c r="A475" s="1"/>
      <c r="B475" s="6"/>
      <c r="C475" s="6"/>
      <c r="D475" s="6"/>
      <c r="E475" s="7"/>
      <c r="F475" s="7"/>
      <c r="G475" s="19"/>
    </row>
    <row r="476" ht="276.75" customHeight="1">
      <c r="A476" s="1"/>
      <c r="B476" s="6"/>
      <c r="C476" s="6"/>
      <c r="D476" s="6"/>
      <c r="E476" s="7"/>
      <c r="F476" s="7"/>
      <c r="G476" s="19"/>
    </row>
    <row r="477" ht="276.75" customHeight="1">
      <c r="A477" s="1"/>
      <c r="B477" s="6"/>
      <c r="C477" s="6"/>
      <c r="D477" s="6"/>
      <c r="E477" s="7"/>
      <c r="F477" s="7"/>
      <c r="G477" s="19"/>
    </row>
    <row r="478" ht="276.75" customHeight="1">
      <c r="A478" s="1"/>
      <c r="B478" s="6"/>
      <c r="C478" s="6"/>
      <c r="D478" s="6"/>
      <c r="E478" s="7"/>
      <c r="F478" s="7"/>
      <c r="G478" s="19"/>
    </row>
    <row r="479" ht="276.75" customHeight="1">
      <c r="A479" s="1"/>
      <c r="B479" s="6"/>
      <c r="C479" s="6"/>
      <c r="D479" s="6"/>
      <c r="E479" s="7"/>
      <c r="F479" s="7"/>
      <c r="G479" s="19"/>
    </row>
    <row r="480" ht="276.75" customHeight="1">
      <c r="A480" s="1"/>
      <c r="B480" s="6"/>
      <c r="C480" s="6"/>
      <c r="D480" s="6"/>
      <c r="E480" s="7"/>
      <c r="F480" s="7"/>
      <c r="G480" s="19"/>
    </row>
    <row r="481" ht="276.75" customHeight="1">
      <c r="A481" s="1"/>
      <c r="B481" s="6"/>
      <c r="C481" s="6"/>
      <c r="D481" s="6"/>
      <c r="E481" s="7"/>
      <c r="F481" s="7"/>
      <c r="G481" s="19"/>
    </row>
    <row r="482" ht="276.75" customHeight="1">
      <c r="A482" s="1"/>
      <c r="B482" s="6"/>
      <c r="C482" s="6"/>
      <c r="D482" s="6"/>
      <c r="E482" s="7"/>
      <c r="F482" s="7"/>
      <c r="G482" s="19"/>
    </row>
    <row r="483" ht="276.75" customHeight="1">
      <c r="A483" s="1"/>
      <c r="B483" s="6"/>
      <c r="C483" s="6"/>
      <c r="D483" s="6"/>
      <c r="E483" s="7"/>
      <c r="F483" s="7"/>
      <c r="G483" s="19"/>
    </row>
    <row r="484" ht="276.75" customHeight="1">
      <c r="A484" s="1"/>
      <c r="B484" s="6"/>
      <c r="C484" s="6"/>
      <c r="D484" s="6"/>
      <c r="E484" s="7"/>
      <c r="F484" s="7"/>
      <c r="G484" s="19"/>
    </row>
    <row r="485" ht="276.75" customHeight="1">
      <c r="A485" s="1"/>
      <c r="B485" s="6"/>
      <c r="C485" s="6"/>
      <c r="D485" s="6"/>
      <c r="E485" s="7"/>
      <c r="F485" s="7"/>
      <c r="G485" s="19"/>
    </row>
    <row r="486" ht="276.75" customHeight="1">
      <c r="A486" s="1"/>
      <c r="B486" s="6"/>
      <c r="C486" s="6"/>
      <c r="D486" s="6"/>
      <c r="E486" s="7"/>
      <c r="F486" s="7"/>
      <c r="G486" s="19"/>
    </row>
    <row r="487" ht="276.75" customHeight="1">
      <c r="A487" s="1"/>
      <c r="B487" s="6"/>
      <c r="C487" s="6"/>
      <c r="D487" s="6"/>
      <c r="E487" s="7"/>
      <c r="F487" s="7"/>
      <c r="G487" s="19"/>
    </row>
    <row r="488" ht="276.75" customHeight="1">
      <c r="A488" s="1"/>
      <c r="B488" s="6"/>
      <c r="C488" s="6"/>
      <c r="D488" s="6"/>
      <c r="E488" s="7"/>
      <c r="F488" s="7"/>
      <c r="G488" s="19"/>
    </row>
    <row r="489" ht="276.75" customHeight="1">
      <c r="A489" s="1"/>
      <c r="B489" s="6"/>
      <c r="C489" s="6"/>
      <c r="D489" s="6"/>
      <c r="E489" s="7"/>
      <c r="F489" s="7"/>
      <c r="G489" s="19"/>
    </row>
    <row r="490" ht="276.75" customHeight="1">
      <c r="A490" s="1"/>
      <c r="B490" s="6"/>
      <c r="C490" s="6"/>
      <c r="D490" s="6"/>
      <c r="E490" s="7"/>
      <c r="F490" s="7"/>
      <c r="G490" s="19"/>
    </row>
    <row r="491" ht="276.75" customHeight="1">
      <c r="A491" s="1"/>
      <c r="B491" s="6"/>
      <c r="C491" s="6"/>
      <c r="D491" s="6"/>
      <c r="E491" s="7"/>
      <c r="F491" s="7"/>
      <c r="G491" s="19"/>
    </row>
    <row r="492" ht="276.75" customHeight="1">
      <c r="A492" s="1"/>
      <c r="B492" s="6"/>
      <c r="C492" s="6"/>
      <c r="D492" s="6"/>
      <c r="E492" s="7"/>
      <c r="F492" s="7"/>
      <c r="G492" s="19"/>
    </row>
    <row r="493" ht="276.75" customHeight="1">
      <c r="A493" s="1"/>
      <c r="B493" s="6"/>
      <c r="C493" s="6"/>
      <c r="D493" s="6"/>
      <c r="E493" s="7"/>
      <c r="F493" s="7"/>
      <c r="G493" s="19"/>
    </row>
    <row r="494" ht="276.75" customHeight="1">
      <c r="A494" s="1"/>
      <c r="B494" s="6"/>
      <c r="C494" s="6"/>
      <c r="D494" s="6"/>
      <c r="E494" s="7"/>
      <c r="F494" s="7"/>
      <c r="G494" s="19"/>
    </row>
    <row r="495" ht="276.75" customHeight="1">
      <c r="A495" s="1"/>
      <c r="B495" s="6"/>
      <c r="C495" s="6"/>
      <c r="D495" s="6"/>
      <c r="E495" s="7"/>
      <c r="F495" s="7"/>
      <c r="G495" s="19"/>
    </row>
    <row r="496" ht="276.75" customHeight="1">
      <c r="A496" s="1"/>
      <c r="B496" s="6"/>
      <c r="C496" s="6"/>
      <c r="D496" s="6"/>
      <c r="E496" s="7"/>
      <c r="F496" s="7"/>
      <c r="G496" s="19"/>
    </row>
    <row r="497" ht="276.75" customHeight="1">
      <c r="A497" s="1"/>
      <c r="B497" s="6"/>
      <c r="C497" s="6"/>
      <c r="D497" s="6"/>
      <c r="E497" s="7"/>
      <c r="F497" s="7"/>
      <c r="G497" s="19"/>
    </row>
    <row r="498" ht="276.75" customHeight="1">
      <c r="A498" s="1"/>
      <c r="B498" s="6"/>
      <c r="C498" s="6"/>
      <c r="D498" s="6"/>
      <c r="E498" s="7"/>
      <c r="F498" s="7"/>
      <c r="G498" s="19"/>
    </row>
    <row r="499" ht="276.75" customHeight="1">
      <c r="A499" s="1"/>
      <c r="B499" s="6"/>
      <c r="C499" s="6"/>
      <c r="D499" s="6"/>
      <c r="E499" s="7"/>
      <c r="F499" s="7"/>
      <c r="G499" s="19"/>
    </row>
    <row r="500" ht="276.75" customHeight="1">
      <c r="A500" s="1"/>
      <c r="B500" s="6"/>
      <c r="C500" s="6"/>
      <c r="D500" s="6"/>
      <c r="E500" s="7"/>
      <c r="F500" s="7"/>
      <c r="G500" s="19"/>
    </row>
    <row r="501" ht="276.75" customHeight="1">
      <c r="A501" s="1"/>
      <c r="B501" s="6"/>
      <c r="C501" s="6"/>
      <c r="D501" s="6"/>
      <c r="E501" s="7"/>
      <c r="F501" s="7"/>
      <c r="G501" s="19"/>
    </row>
    <row r="502" ht="276.75" customHeight="1">
      <c r="A502" s="1"/>
      <c r="B502" s="6"/>
      <c r="C502" s="6"/>
      <c r="D502" s="6"/>
      <c r="E502" s="7"/>
      <c r="F502" s="7"/>
      <c r="G502" s="19"/>
    </row>
    <row r="503" ht="276.75" customHeight="1">
      <c r="A503" s="1"/>
      <c r="B503" s="6"/>
      <c r="C503" s="6"/>
      <c r="D503" s="6"/>
      <c r="E503" s="7"/>
      <c r="F503" s="7"/>
      <c r="G503" s="19"/>
    </row>
    <row r="504" ht="276.75" customHeight="1">
      <c r="A504" s="1"/>
      <c r="B504" s="6"/>
      <c r="C504" s="6"/>
      <c r="D504" s="6"/>
      <c r="E504" s="7"/>
      <c r="F504" s="7"/>
      <c r="G504" s="19"/>
    </row>
    <row r="505" ht="276.75" customHeight="1">
      <c r="A505" s="1"/>
      <c r="B505" s="6"/>
      <c r="C505" s="6"/>
      <c r="D505" s="6"/>
      <c r="E505" s="7"/>
      <c r="F505" s="7"/>
      <c r="G505" s="19"/>
    </row>
    <row r="506" ht="276.75" customHeight="1">
      <c r="A506" s="1"/>
      <c r="B506" s="6"/>
      <c r="C506" s="6"/>
      <c r="D506" s="6"/>
      <c r="E506" s="7"/>
      <c r="F506" s="7"/>
      <c r="G506" s="19"/>
    </row>
    <row r="507" ht="276.75" customHeight="1">
      <c r="A507" s="1"/>
      <c r="B507" s="6"/>
      <c r="C507" s="6"/>
      <c r="D507" s="6"/>
      <c r="E507" s="7"/>
      <c r="F507" s="7"/>
      <c r="G507" s="19"/>
    </row>
    <row r="508" ht="276.75" customHeight="1">
      <c r="A508" s="1"/>
      <c r="B508" s="6"/>
      <c r="C508" s="6"/>
      <c r="D508" s="6"/>
      <c r="E508" s="7"/>
      <c r="F508" s="7"/>
      <c r="G508" s="19"/>
    </row>
    <row r="509" ht="276.75" customHeight="1">
      <c r="A509" s="1"/>
      <c r="B509" s="6"/>
      <c r="C509" s="6"/>
      <c r="D509" s="6"/>
      <c r="E509" s="7"/>
      <c r="F509" s="7"/>
      <c r="G509" s="19"/>
    </row>
    <row r="510" ht="276.75" customHeight="1">
      <c r="A510" s="1"/>
      <c r="B510" s="6"/>
      <c r="C510" s="6"/>
      <c r="D510" s="6"/>
      <c r="E510" s="7"/>
      <c r="F510" s="7"/>
      <c r="G510" s="19"/>
    </row>
    <row r="511" ht="276.75" customHeight="1">
      <c r="A511" s="1"/>
      <c r="B511" s="6"/>
      <c r="C511" s="6"/>
      <c r="D511" s="6"/>
      <c r="E511" s="7"/>
      <c r="F511" s="7"/>
      <c r="G511" s="19"/>
    </row>
    <row r="512" ht="276.75" customHeight="1">
      <c r="A512" s="1"/>
      <c r="B512" s="6"/>
      <c r="C512" s="6"/>
      <c r="D512" s="6"/>
      <c r="E512" s="7"/>
      <c r="F512" s="7"/>
      <c r="G512" s="19"/>
    </row>
    <row r="513" ht="276.75" customHeight="1">
      <c r="A513" s="1"/>
      <c r="B513" s="6"/>
      <c r="C513" s="6"/>
      <c r="D513" s="6"/>
      <c r="E513" s="7"/>
      <c r="F513" s="7"/>
      <c r="G513" s="19"/>
    </row>
    <row r="514" ht="276.75" customHeight="1">
      <c r="A514" s="1"/>
      <c r="B514" s="6"/>
      <c r="C514" s="6"/>
      <c r="D514" s="6"/>
      <c r="E514" s="7"/>
      <c r="F514" s="7"/>
      <c r="G514" s="19"/>
    </row>
    <row r="515" ht="276.75" customHeight="1">
      <c r="A515" s="1"/>
      <c r="B515" s="6"/>
      <c r="C515" s="6"/>
      <c r="D515" s="6"/>
      <c r="E515" s="7"/>
      <c r="F515" s="7"/>
      <c r="G515" s="19"/>
    </row>
    <row r="516" ht="276.75" customHeight="1">
      <c r="A516" s="1"/>
      <c r="B516" s="6"/>
      <c r="C516" s="6"/>
      <c r="D516" s="6"/>
      <c r="E516" s="7"/>
      <c r="F516" s="7"/>
      <c r="G516" s="19"/>
    </row>
    <row r="517" ht="276.75" customHeight="1">
      <c r="A517" s="1"/>
      <c r="B517" s="6"/>
      <c r="C517" s="6"/>
      <c r="D517" s="6"/>
      <c r="E517" s="7"/>
      <c r="F517" s="7"/>
      <c r="G517" s="19"/>
    </row>
    <row r="518" ht="276.75" customHeight="1">
      <c r="A518" s="1"/>
      <c r="B518" s="6"/>
      <c r="C518" s="6"/>
      <c r="D518" s="6"/>
      <c r="E518" s="7"/>
      <c r="F518" s="7"/>
      <c r="G518" s="19"/>
    </row>
    <row r="519" ht="276.75" customHeight="1">
      <c r="A519" s="1"/>
      <c r="B519" s="6"/>
      <c r="C519" s="6"/>
      <c r="D519" s="6"/>
      <c r="E519" s="7"/>
      <c r="F519" s="7"/>
      <c r="G519" s="19"/>
    </row>
    <row r="520" ht="276.75" customHeight="1">
      <c r="A520" s="1"/>
      <c r="B520" s="6"/>
      <c r="C520" s="6"/>
      <c r="D520" s="6"/>
      <c r="E520" s="7"/>
      <c r="F520" s="7"/>
      <c r="G520" s="19"/>
    </row>
    <row r="521" ht="276.75" customHeight="1">
      <c r="A521" s="1"/>
      <c r="B521" s="6"/>
      <c r="C521" s="6"/>
      <c r="D521" s="6"/>
      <c r="E521" s="7"/>
      <c r="F521" s="7"/>
      <c r="G521" s="19"/>
    </row>
    <row r="522" ht="276.75" customHeight="1">
      <c r="A522" s="1"/>
      <c r="B522" s="6"/>
      <c r="C522" s="6"/>
      <c r="D522" s="6"/>
      <c r="E522" s="7"/>
      <c r="F522" s="7"/>
      <c r="G522" s="19"/>
    </row>
    <row r="523" ht="276.75" customHeight="1">
      <c r="A523" s="1"/>
      <c r="B523" s="6"/>
      <c r="C523" s="6"/>
      <c r="D523" s="6"/>
      <c r="E523" s="7"/>
      <c r="F523" s="7"/>
      <c r="G523" s="19"/>
    </row>
    <row r="524" ht="276.75" customHeight="1">
      <c r="A524" s="1"/>
      <c r="B524" s="6"/>
      <c r="C524" s="6"/>
      <c r="D524" s="6"/>
      <c r="E524" s="7"/>
      <c r="F524" s="7"/>
      <c r="G524" s="19"/>
    </row>
    <row r="525" ht="276.75" customHeight="1">
      <c r="A525" s="1"/>
      <c r="B525" s="6"/>
      <c r="C525" s="6"/>
      <c r="D525" s="6"/>
      <c r="E525" s="7"/>
      <c r="F525" s="7"/>
      <c r="G525" s="19"/>
    </row>
    <row r="526" ht="276.75" customHeight="1">
      <c r="A526" s="1"/>
      <c r="B526" s="6"/>
      <c r="C526" s="6"/>
      <c r="D526" s="6"/>
      <c r="E526" s="7"/>
      <c r="F526" s="7"/>
      <c r="G526" s="19"/>
    </row>
    <row r="527" ht="276.75" customHeight="1">
      <c r="A527" s="1"/>
      <c r="B527" s="6"/>
      <c r="C527" s="6"/>
      <c r="D527" s="6"/>
      <c r="E527" s="7"/>
      <c r="F527" s="7"/>
      <c r="G527" s="19"/>
    </row>
    <row r="528" ht="276.75" customHeight="1">
      <c r="A528" s="1"/>
      <c r="B528" s="6"/>
      <c r="C528" s="6"/>
      <c r="D528" s="6"/>
      <c r="E528" s="7"/>
      <c r="F528" s="7"/>
      <c r="G528" s="19"/>
    </row>
    <row r="529" ht="276.75" customHeight="1">
      <c r="A529" s="1"/>
      <c r="B529" s="6"/>
      <c r="C529" s="6"/>
      <c r="D529" s="6"/>
      <c r="E529" s="7"/>
      <c r="F529" s="7"/>
      <c r="G529" s="19"/>
    </row>
    <row r="530" ht="276.75" customHeight="1">
      <c r="A530" s="1"/>
      <c r="B530" s="6"/>
      <c r="C530" s="6"/>
      <c r="D530" s="6"/>
      <c r="E530" s="7"/>
      <c r="F530" s="7"/>
      <c r="G530" s="19"/>
    </row>
    <row r="531" ht="276.75" customHeight="1">
      <c r="A531" s="1"/>
      <c r="B531" s="6"/>
      <c r="C531" s="6"/>
      <c r="D531" s="6"/>
      <c r="E531" s="7"/>
      <c r="F531" s="7"/>
      <c r="G531" s="19"/>
    </row>
    <row r="532" ht="276.75" customHeight="1">
      <c r="A532" s="1"/>
      <c r="B532" s="6"/>
      <c r="C532" s="6"/>
      <c r="D532" s="6"/>
      <c r="E532" s="7"/>
      <c r="F532" s="7"/>
      <c r="G532" s="19"/>
    </row>
    <row r="533" ht="276.75" customHeight="1">
      <c r="A533" s="1"/>
      <c r="B533" s="6"/>
      <c r="C533" s="6"/>
      <c r="D533" s="6"/>
      <c r="E533" s="7"/>
      <c r="F533" s="7"/>
      <c r="G533" s="19"/>
    </row>
    <row r="534" ht="276.75" customHeight="1">
      <c r="A534" s="1"/>
      <c r="B534" s="6"/>
      <c r="C534" s="6"/>
      <c r="D534" s="6"/>
      <c r="E534" s="7"/>
      <c r="F534" s="7"/>
      <c r="G534" s="19"/>
    </row>
    <row r="535" ht="276.75" customHeight="1">
      <c r="A535" s="1"/>
      <c r="B535" s="6"/>
      <c r="C535" s="6"/>
      <c r="D535" s="6"/>
      <c r="E535" s="7"/>
      <c r="F535" s="7"/>
      <c r="G535" s="19"/>
    </row>
    <row r="536" ht="276.75" customHeight="1">
      <c r="A536" s="1"/>
      <c r="B536" s="6"/>
      <c r="C536" s="6"/>
      <c r="D536" s="6"/>
      <c r="E536" s="7"/>
      <c r="F536" s="7"/>
      <c r="G536" s="19"/>
    </row>
    <row r="537" ht="276.75" customHeight="1">
      <c r="A537" s="1"/>
      <c r="B537" s="6"/>
      <c r="C537" s="6"/>
      <c r="D537" s="6"/>
      <c r="E537" s="7"/>
      <c r="F537" s="7"/>
      <c r="G537" s="19"/>
    </row>
    <row r="538" ht="276.75" customHeight="1">
      <c r="A538" s="1"/>
      <c r="B538" s="6"/>
      <c r="C538" s="6"/>
      <c r="D538" s="6"/>
      <c r="E538" s="7"/>
      <c r="F538" s="7"/>
      <c r="G538" s="19"/>
    </row>
    <row r="539" ht="276.75" customHeight="1">
      <c r="A539" s="1"/>
      <c r="B539" s="6"/>
      <c r="C539" s="6"/>
      <c r="D539" s="6"/>
      <c r="E539" s="7"/>
      <c r="F539" s="7"/>
      <c r="G539" s="19"/>
    </row>
    <row r="540" ht="276.75" customHeight="1">
      <c r="A540" s="1"/>
      <c r="B540" s="6"/>
      <c r="C540" s="6"/>
      <c r="D540" s="6"/>
      <c r="E540" s="7"/>
      <c r="F540" s="7"/>
      <c r="G540" s="19"/>
    </row>
    <row r="541" ht="276.75" customHeight="1">
      <c r="A541" s="1"/>
      <c r="B541" s="6"/>
      <c r="C541" s="6"/>
      <c r="D541" s="6"/>
      <c r="E541" s="7"/>
      <c r="F541" s="7"/>
      <c r="G541" s="19"/>
    </row>
    <row r="542" ht="276.75" customHeight="1">
      <c r="A542" s="1"/>
      <c r="B542" s="6"/>
      <c r="C542" s="6"/>
      <c r="D542" s="6"/>
      <c r="E542" s="7"/>
      <c r="F542" s="7"/>
      <c r="G542" s="19"/>
    </row>
    <row r="543" ht="276.75" customHeight="1">
      <c r="A543" s="1"/>
      <c r="B543" s="6"/>
      <c r="C543" s="6"/>
      <c r="D543" s="6"/>
      <c r="E543" s="7"/>
      <c r="F543" s="7"/>
      <c r="G543" s="19"/>
    </row>
    <row r="544" ht="276.75" customHeight="1">
      <c r="A544" s="1"/>
      <c r="B544" s="6"/>
      <c r="C544" s="6"/>
      <c r="D544" s="6"/>
      <c r="E544" s="7"/>
      <c r="F544" s="7"/>
      <c r="G544" s="19"/>
    </row>
    <row r="545" ht="276.75" customHeight="1">
      <c r="A545" s="1"/>
      <c r="B545" s="6"/>
      <c r="C545" s="6"/>
      <c r="D545" s="6"/>
      <c r="E545" s="7"/>
      <c r="F545" s="7"/>
      <c r="G545" s="19"/>
    </row>
    <row r="546" ht="276.75" customHeight="1">
      <c r="A546" s="1"/>
      <c r="B546" s="6"/>
      <c r="C546" s="6"/>
      <c r="D546" s="6"/>
      <c r="E546" s="7"/>
      <c r="F546" s="7"/>
      <c r="G546" s="19"/>
    </row>
    <row r="547" ht="276.75" customHeight="1">
      <c r="A547" s="1"/>
      <c r="B547" s="6"/>
      <c r="C547" s="6"/>
      <c r="D547" s="6"/>
      <c r="E547" s="7"/>
      <c r="F547" s="7"/>
      <c r="G547" s="19"/>
    </row>
    <row r="548" ht="276.75" customHeight="1">
      <c r="A548" s="1"/>
      <c r="B548" s="6"/>
      <c r="C548" s="6"/>
      <c r="D548" s="6"/>
      <c r="E548" s="7"/>
      <c r="F548" s="7"/>
      <c r="G548" s="19"/>
    </row>
    <row r="549" ht="276.75" customHeight="1">
      <c r="A549" s="1"/>
      <c r="B549" s="6"/>
      <c r="C549" s="6"/>
      <c r="D549" s="6"/>
      <c r="E549" s="7"/>
      <c r="F549" s="7"/>
      <c r="G549" s="19"/>
    </row>
    <row r="550" ht="276.75" customHeight="1">
      <c r="A550" s="1"/>
      <c r="B550" s="6"/>
      <c r="C550" s="6"/>
      <c r="D550" s="6"/>
      <c r="E550" s="7"/>
      <c r="F550" s="7"/>
      <c r="G550" s="19"/>
    </row>
    <row r="551" ht="276.75" customHeight="1">
      <c r="A551" s="1"/>
      <c r="B551" s="6"/>
      <c r="C551" s="6"/>
      <c r="D551" s="6"/>
      <c r="E551" s="7"/>
      <c r="F551" s="7"/>
      <c r="G551" s="19"/>
    </row>
    <row r="552" ht="276.75" customHeight="1">
      <c r="A552" s="1"/>
      <c r="B552" s="6"/>
      <c r="C552" s="6"/>
      <c r="D552" s="6"/>
      <c r="E552" s="7"/>
      <c r="F552" s="7"/>
      <c r="G552" s="19"/>
    </row>
    <row r="553" ht="276.75" customHeight="1">
      <c r="A553" s="1"/>
      <c r="B553" s="6"/>
      <c r="C553" s="6"/>
      <c r="D553" s="6"/>
      <c r="E553" s="7"/>
      <c r="F553" s="7"/>
      <c r="G553" s="19"/>
    </row>
    <row r="554" ht="276.75" customHeight="1">
      <c r="A554" s="1"/>
      <c r="B554" s="6"/>
      <c r="C554" s="6"/>
      <c r="D554" s="6"/>
      <c r="E554" s="7"/>
      <c r="F554" s="7"/>
      <c r="G554" s="19"/>
    </row>
    <row r="555" ht="276.75" customHeight="1">
      <c r="A555" s="1"/>
      <c r="B555" s="6"/>
      <c r="C555" s="6"/>
      <c r="D555" s="6"/>
      <c r="E555" s="7"/>
      <c r="F555" s="7"/>
      <c r="G555" s="19"/>
    </row>
    <row r="556" ht="276.75" customHeight="1">
      <c r="A556" s="1"/>
      <c r="B556" s="6"/>
      <c r="C556" s="6"/>
      <c r="D556" s="6"/>
      <c r="E556" s="7"/>
      <c r="F556" s="7"/>
      <c r="G556" s="19"/>
    </row>
    <row r="557" ht="276.75" customHeight="1">
      <c r="A557" s="1"/>
      <c r="B557" s="6"/>
      <c r="C557" s="6"/>
      <c r="D557" s="6"/>
      <c r="E557" s="7"/>
      <c r="F557" s="7"/>
      <c r="G557" s="19"/>
    </row>
    <row r="558" ht="276.75" customHeight="1">
      <c r="A558" s="1"/>
      <c r="B558" s="6"/>
      <c r="C558" s="6"/>
      <c r="D558" s="6"/>
      <c r="E558" s="7"/>
      <c r="F558" s="7"/>
      <c r="G558" s="19"/>
    </row>
    <row r="559" ht="276.75" customHeight="1">
      <c r="A559" s="1"/>
      <c r="B559" s="6"/>
      <c r="C559" s="6"/>
      <c r="D559" s="6"/>
      <c r="E559" s="7"/>
      <c r="F559" s="7"/>
      <c r="G559" s="19"/>
    </row>
    <row r="560" ht="276.75" customHeight="1">
      <c r="A560" s="1"/>
      <c r="B560" s="6"/>
      <c r="C560" s="6"/>
      <c r="D560" s="6"/>
      <c r="E560" s="7"/>
      <c r="F560" s="7"/>
      <c r="G560" s="19"/>
    </row>
    <row r="561" ht="276.75" customHeight="1">
      <c r="A561" s="1"/>
      <c r="B561" s="6"/>
      <c r="C561" s="6"/>
      <c r="D561" s="6"/>
      <c r="E561" s="7"/>
      <c r="F561" s="7"/>
      <c r="G561" s="19"/>
    </row>
    <row r="562" ht="276.75" customHeight="1">
      <c r="A562" s="1"/>
      <c r="B562" s="6"/>
      <c r="C562" s="6"/>
      <c r="D562" s="6"/>
      <c r="E562" s="7"/>
      <c r="F562" s="7"/>
      <c r="G562" s="19"/>
    </row>
    <row r="563" ht="276.75" customHeight="1">
      <c r="A563" s="1"/>
      <c r="B563" s="6"/>
      <c r="C563" s="6"/>
      <c r="D563" s="6"/>
      <c r="E563" s="7"/>
      <c r="F563" s="7"/>
      <c r="G563" s="19"/>
    </row>
    <row r="564" ht="276.75" customHeight="1">
      <c r="A564" s="1"/>
      <c r="B564" s="6"/>
      <c r="C564" s="6"/>
      <c r="D564" s="6"/>
      <c r="E564" s="7"/>
      <c r="F564" s="7"/>
      <c r="G564" s="19"/>
    </row>
    <row r="565" ht="276.75" customHeight="1">
      <c r="A565" s="1"/>
      <c r="B565" s="6"/>
      <c r="C565" s="6"/>
      <c r="D565" s="6"/>
      <c r="E565" s="7"/>
      <c r="F565" s="7"/>
      <c r="G565" s="19"/>
    </row>
    <row r="566" ht="276.75" customHeight="1">
      <c r="A566" s="1"/>
      <c r="B566" s="6"/>
      <c r="C566" s="6"/>
      <c r="D566" s="6"/>
      <c r="E566" s="7"/>
      <c r="F566" s="7"/>
      <c r="G566" s="19"/>
    </row>
    <row r="567" ht="276.75" customHeight="1">
      <c r="A567" s="1"/>
      <c r="B567" s="6"/>
      <c r="C567" s="6"/>
      <c r="D567" s="6"/>
      <c r="E567" s="7"/>
      <c r="F567" s="7"/>
      <c r="G567" s="19"/>
    </row>
    <row r="568" ht="276.75" customHeight="1">
      <c r="A568" s="1"/>
      <c r="B568" s="6"/>
      <c r="C568" s="6"/>
      <c r="D568" s="6"/>
      <c r="E568" s="7"/>
      <c r="F568" s="7"/>
      <c r="G568" s="19"/>
    </row>
    <row r="569" ht="276.75" customHeight="1">
      <c r="A569" s="1"/>
      <c r="B569" s="6"/>
      <c r="C569" s="6"/>
      <c r="D569" s="6"/>
      <c r="E569" s="7"/>
      <c r="F569" s="7"/>
      <c r="G569" s="19"/>
    </row>
    <row r="570" ht="276.75" customHeight="1">
      <c r="A570" s="1"/>
      <c r="B570" s="6"/>
      <c r="C570" s="6"/>
      <c r="D570" s="6"/>
      <c r="E570" s="7"/>
      <c r="F570" s="7"/>
      <c r="G570" s="19"/>
    </row>
    <row r="571" ht="276.75" customHeight="1">
      <c r="A571" s="1"/>
      <c r="B571" s="6"/>
      <c r="C571" s="6"/>
      <c r="D571" s="6"/>
      <c r="E571" s="7"/>
      <c r="F571" s="7"/>
      <c r="G571" s="19"/>
    </row>
    <row r="572" ht="276.75" customHeight="1">
      <c r="A572" s="1"/>
      <c r="B572" s="6"/>
      <c r="C572" s="6"/>
      <c r="D572" s="6"/>
      <c r="E572" s="7"/>
      <c r="F572" s="7"/>
      <c r="G572" s="19"/>
    </row>
    <row r="573" ht="276.75" customHeight="1">
      <c r="A573" s="1"/>
      <c r="B573" s="6"/>
      <c r="C573" s="6"/>
      <c r="D573" s="6"/>
      <c r="E573" s="7"/>
      <c r="F573" s="7"/>
      <c r="G573" s="19"/>
    </row>
    <row r="574" ht="276.75" customHeight="1">
      <c r="A574" s="1"/>
      <c r="B574" s="6"/>
      <c r="C574" s="6"/>
      <c r="D574" s="6"/>
      <c r="E574" s="7"/>
      <c r="F574" s="7"/>
      <c r="G574" s="19"/>
    </row>
    <row r="575" ht="276.75" customHeight="1">
      <c r="A575" s="1"/>
      <c r="B575" s="6"/>
      <c r="C575" s="6"/>
      <c r="D575" s="6"/>
      <c r="E575" s="7"/>
      <c r="F575" s="7"/>
      <c r="G575" s="19"/>
    </row>
    <row r="576" ht="276.75" customHeight="1">
      <c r="A576" s="1"/>
      <c r="B576" s="6"/>
      <c r="C576" s="6"/>
      <c r="D576" s="6"/>
      <c r="E576" s="7"/>
      <c r="F576" s="7"/>
      <c r="G576" s="19"/>
    </row>
    <row r="577" ht="276.75" customHeight="1">
      <c r="A577" s="1"/>
      <c r="B577" s="6"/>
      <c r="C577" s="6"/>
      <c r="D577" s="6"/>
      <c r="E577" s="7"/>
      <c r="F577" s="7"/>
      <c r="G577" s="19"/>
    </row>
    <row r="578" ht="276.75" customHeight="1">
      <c r="A578" s="1"/>
      <c r="B578" s="6"/>
      <c r="C578" s="6"/>
      <c r="D578" s="6"/>
      <c r="E578" s="7"/>
      <c r="F578" s="7"/>
      <c r="G578" s="19"/>
    </row>
    <row r="579" ht="276.75" customHeight="1">
      <c r="A579" s="1"/>
      <c r="B579" s="6"/>
      <c r="C579" s="6"/>
      <c r="D579" s="6"/>
      <c r="E579" s="7"/>
      <c r="F579" s="7"/>
      <c r="G579" s="19"/>
    </row>
    <row r="580" ht="276.75" customHeight="1">
      <c r="A580" s="1"/>
      <c r="B580" s="6"/>
      <c r="C580" s="6"/>
      <c r="D580" s="6"/>
      <c r="E580" s="7"/>
      <c r="F580" s="7"/>
      <c r="G580" s="19"/>
    </row>
    <row r="581" ht="276.75" customHeight="1">
      <c r="A581" s="1"/>
      <c r="B581" s="6"/>
      <c r="C581" s="6"/>
      <c r="D581" s="6"/>
      <c r="E581" s="7"/>
      <c r="F581" s="7"/>
      <c r="G581" s="19"/>
    </row>
    <row r="582" ht="276.75" customHeight="1">
      <c r="A582" s="1"/>
      <c r="B582" s="6"/>
      <c r="C582" s="6"/>
      <c r="D582" s="6"/>
      <c r="E582" s="7"/>
      <c r="F582" s="7"/>
      <c r="G582" s="19"/>
    </row>
    <row r="583" ht="276.75" customHeight="1">
      <c r="A583" s="1"/>
      <c r="B583" s="6"/>
      <c r="C583" s="6"/>
      <c r="D583" s="6"/>
      <c r="E583" s="7"/>
      <c r="F583" s="7"/>
      <c r="G583" s="19"/>
    </row>
    <row r="584" ht="276.75" customHeight="1">
      <c r="A584" s="1"/>
      <c r="B584" s="6"/>
      <c r="C584" s="6"/>
      <c r="D584" s="6"/>
      <c r="E584" s="7"/>
      <c r="F584" s="7"/>
      <c r="G584" s="19"/>
    </row>
    <row r="585" ht="276.75" customHeight="1">
      <c r="A585" s="1"/>
      <c r="B585" s="6"/>
      <c r="C585" s="6"/>
      <c r="D585" s="6"/>
      <c r="E585" s="7"/>
      <c r="F585" s="7"/>
      <c r="G585" s="19"/>
    </row>
    <row r="586" ht="276.75" customHeight="1">
      <c r="A586" s="1"/>
      <c r="B586" s="6"/>
      <c r="C586" s="6"/>
      <c r="D586" s="6"/>
      <c r="E586" s="7"/>
      <c r="F586" s="7"/>
      <c r="G586" s="19"/>
    </row>
    <row r="587" ht="276.75" customHeight="1">
      <c r="A587" s="1"/>
      <c r="B587" s="6"/>
      <c r="C587" s="6"/>
      <c r="D587" s="6"/>
      <c r="E587" s="7"/>
      <c r="F587" s="7"/>
      <c r="G587" s="19"/>
    </row>
    <row r="588" ht="276.75" customHeight="1">
      <c r="A588" s="1"/>
      <c r="B588" s="6"/>
      <c r="C588" s="6"/>
      <c r="D588" s="6"/>
      <c r="E588" s="7"/>
      <c r="F588" s="7"/>
      <c r="G588" s="19"/>
    </row>
    <row r="589" ht="276.75" customHeight="1">
      <c r="A589" s="1"/>
      <c r="B589" s="6"/>
      <c r="C589" s="6"/>
      <c r="D589" s="6"/>
      <c r="E589" s="7"/>
      <c r="F589" s="7"/>
      <c r="G589" s="19"/>
    </row>
    <row r="590" ht="276.75" customHeight="1">
      <c r="A590" s="1"/>
      <c r="B590" s="6"/>
      <c r="C590" s="6"/>
      <c r="D590" s="6"/>
      <c r="E590" s="7"/>
      <c r="F590" s="7"/>
      <c r="G590" s="19"/>
    </row>
    <row r="591" ht="276.75" customHeight="1">
      <c r="A591" s="1"/>
      <c r="B591" s="6"/>
      <c r="C591" s="6"/>
      <c r="D591" s="6"/>
      <c r="E591" s="7"/>
      <c r="F591" s="7"/>
      <c r="G591" s="19"/>
    </row>
    <row r="592" ht="276.75" customHeight="1">
      <c r="A592" s="1"/>
      <c r="B592" s="6"/>
      <c r="C592" s="6"/>
      <c r="D592" s="6"/>
      <c r="E592" s="7"/>
      <c r="F592" s="7"/>
      <c r="G592" s="19"/>
    </row>
    <row r="593" ht="276.75" customHeight="1">
      <c r="A593" s="1"/>
      <c r="B593" s="6"/>
      <c r="C593" s="6"/>
      <c r="D593" s="6"/>
      <c r="E593" s="7"/>
      <c r="F593" s="7"/>
      <c r="G593" s="19"/>
    </row>
    <row r="594" ht="276.75" customHeight="1">
      <c r="A594" s="1"/>
      <c r="B594" s="6"/>
      <c r="C594" s="6"/>
      <c r="D594" s="6"/>
      <c r="E594" s="7"/>
      <c r="F594" s="7"/>
      <c r="G594" s="19"/>
    </row>
    <row r="595" ht="276.75" customHeight="1">
      <c r="A595" s="1"/>
      <c r="B595" s="6"/>
      <c r="C595" s="6"/>
      <c r="D595" s="6"/>
      <c r="E595" s="7"/>
      <c r="F595" s="7"/>
      <c r="G595" s="19"/>
    </row>
    <row r="596" ht="276.75" customHeight="1">
      <c r="A596" s="1"/>
      <c r="B596" s="6"/>
      <c r="C596" s="6"/>
      <c r="D596" s="6"/>
      <c r="E596" s="7"/>
      <c r="F596" s="7"/>
      <c r="G596" s="19"/>
    </row>
    <row r="597" ht="276.75" customHeight="1">
      <c r="A597" s="1"/>
      <c r="B597" s="6"/>
      <c r="C597" s="6"/>
      <c r="D597" s="6"/>
      <c r="E597" s="7"/>
      <c r="F597" s="7"/>
      <c r="G597" s="19"/>
    </row>
    <row r="598" ht="276.75" customHeight="1">
      <c r="A598" s="1"/>
      <c r="B598" s="6"/>
      <c r="C598" s="6"/>
      <c r="D598" s="6"/>
      <c r="E598" s="7"/>
      <c r="F598" s="7"/>
      <c r="G598" s="19"/>
    </row>
    <row r="599" ht="276.75" customHeight="1">
      <c r="A599" s="1"/>
      <c r="B599" s="6"/>
      <c r="C599" s="6"/>
      <c r="D599" s="6"/>
      <c r="E599" s="7"/>
      <c r="F599" s="7"/>
      <c r="G599" s="19"/>
    </row>
    <row r="600" ht="276.75" customHeight="1">
      <c r="A600" s="1"/>
      <c r="B600" s="6"/>
      <c r="C600" s="6"/>
      <c r="D600" s="6"/>
      <c r="E600" s="7"/>
      <c r="F600" s="7"/>
      <c r="G600" s="19"/>
    </row>
    <row r="601" ht="276.75" customHeight="1">
      <c r="A601" s="1"/>
      <c r="B601" s="6"/>
      <c r="C601" s="6"/>
      <c r="D601" s="6"/>
      <c r="E601" s="7"/>
      <c r="F601" s="7"/>
      <c r="G601" s="19"/>
    </row>
    <row r="602" ht="276.75" customHeight="1">
      <c r="A602" s="1"/>
      <c r="B602" s="6"/>
      <c r="C602" s="6"/>
      <c r="D602" s="6"/>
      <c r="E602" s="7"/>
      <c r="F602" s="7"/>
      <c r="G602" s="19"/>
    </row>
    <row r="603" ht="276.75" customHeight="1">
      <c r="A603" s="1"/>
      <c r="B603" s="6"/>
      <c r="C603" s="6"/>
      <c r="D603" s="6"/>
      <c r="E603" s="7"/>
      <c r="F603" s="7"/>
      <c r="G603" s="19"/>
    </row>
    <row r="604" ht="276.75" customHeight="1">
      <c r="A604" s="1"/>
      <c r="B604" s="6"/>
      <c r="C604" s="6"/>
      <c r="D604" s="6"/>
      <c r="E604" s="7"/>
      <c r="F604" s="7"/>
      <c r="G604" s="19"/>
    </row>
    <row r="605" ht="276.75" customHeight="1">
      <c r="A605" s="1"/>
      <c r="B605" s="6"/>
      <c r="C605" s="6"/>
      <c r="D605" s="6"/>
      <c r="E605" s="7"/>
      <c r="F605" s="7"/>
      <c r="G605" s="19"/>
    </row>
    <row r="606" ht="276.75" customHeight="1">
      <c r="A606" s="1"/>
      <c r="B606" s="6"/>
      <c r="C606" s="6"/>
      <c r="D606" s="6"/>
      <c r="E606" s="7"/>
      <c r="F606" s="7"/>
      <c r="G606" s="19"/>
    </row>
    <row r="607" ht="276.75" customHeight="1">
      <c r="A607" s="1"/>
      <c r="B607" s="6"/>
      <c r="C607" s="6"/>
      <c r="D607" s="6"/>
      <c r="E607" s="7"/>
      <c r="F607" s="7"/>
      <c r="G607" s="19"/>
    </row>
    <row r="608" ht="276.75" customHeight="1">
      <c r="A608" s="1"/>
      <c r="B608" s="6"/>
      <c r="C608" s="6"/>
      <c r="D608" s="6"/>
      <c r="E608" s="7"/>
      <c r="F608" s="7"/>
      <c r="G608" s="19"/>
    </row>
    <row r="609" ht="276.75" customHeight="1">
      <c r="A609" s="1"/>
      <c r="B609" s="6"/>
      <c r="C609" s="6"/>
      <c r="D609" s="6"/>
      <c r="E609" s="7"/>
      <c r="F609" s="7"/>
      <c r="G609" s="19"/>
    </row>
    <row r="610" ht="276.75" customHeight="1">
      <c r="A610" s="1"/>
      <c r="B610" s="6"/>
      <c r="C610" s="6"/>
      <c r="D610" s="6"/>
      <c r="E610" s="7"/>
      <c r="F610" s="7"/>
      <c r="G610" s="19"/>
    </row>
    <row r="611" ht="276.75" customHeight="1">
      <c r="A611" s="1"/>
      <c r="B611" s="6"/>
      <c r="C611" s="6"/>
      <c r="D611" s="6"/>
      <c r="E611" s="7"/>
      <c r="F611" s="7"/>
      <c r="G611" s="19"/>
    </row>
    <row r="612" ht="276.75" customHeight="1">
      <c r="A612" s="1"/>
      <c r="B612" s="6"/>
      <c r="C612" s="6"/>
      <c r="D612" s="6"/>
      <c r="E612" s="7"/>
      <c r="F612" s="7"/>
      <c r="G612" s="19"/>
    </row>
    <row r="613" ht="276.75" customHeight="1">
      <c r="A613" s="1"/>
      <c r="B613" s="6"/>
      <c r="C613" s="6"/>
      <c r="D613" s="6"/>
      <c r="E613" s="7"/>
      <c r="F613" s="7"/>
      <c r="G613" s="19"/>
    </row>
    <row r="614" ht="276.75" customHeight="1">
      <c r="A614" s="1"/>
      <c r="B614" s="6"/>
      <c r="C614" s="6"/>
      <c r="D614" s="6"/>
      <c r="E614" s="7"/>
      <c r="F614" s="7"/>
      <c r="G614" s="19"/>
    </row>
    <row r="615" ht="276.75" customHeight="1">
      <c r="A615" s="1"/>
      <c r="B615" s="6"/>
      <c r="C615" s="6"/>
      <c r="D615" s="6"/>
      <c r="E615" s="7"/>
      <c r="F615" s="7"/>
      <c r="G615" s="19"/>
    </row>
    <row r="616" ht="276.75" customHeight="1">
      <c r="A616" s="1"/>
      <c r="B616" s="6"/>
      <c r="C616" s="6"/>
      <c r="D616" s="6"/>
      <c r="E616" s="7"/>
      <c r="F616" s="7"/>
      <c r="G616" s="19"/>
    </row>
    <row r="617" ht="276.75" customHeight="1">
      <c r="A617" s="1"/>
      <c r="B617" s="6"/>
      <c r="C617" s="6"/>
      <c r="D617" s="6"/>
      <c r="E617" s="7"/>
      <c r="F617" s="7"/>
      <c r="G617" s="19"/>
    </row>
    <row r="618" ht="276.75" customHeight="1">
      <c r="A618" s="1"/>
      <c r="B618" s="6"/>
      <c r="C618" s="6"/>
      <c r="D618" s="6"/>
      <c r="E618" s="7"/>
      <c r="F618" s="7"/>
      <c r="G618" s="19"/>
    </row>
    <row r="619" ht="276.75" customHeight="1">
      <c r="A619" s="1"/>
      <c r="B619" s="6"/>
      <c r="C619" s="6"/>
      <c r="D619" s="6"/>
      <c r="E619" s="7"/>
      <c r="F619" s="7"/>
      <c r="G619" s="19"/>
    </row>
    <row r="620" ht="276.75" customHeight="1">
      <c r="A620" s="1"/>
      <c r="B620" s="6"/>
      <c r="C620" s="6"/>
      <c r="D620" s="6"/>
      <c r="E620" s="7"/>
      <c r="F620" s="7"/>
      <c r="G620" s="19"/>
    </row>
    <row r="621" ht="276.75" customHeight="1">
      <c r="A621" s="1"/>
      <c r="B621" s="6"/>
      <c r="C621" s="6"/>
      <c r="D621" s="6"/>
      <c r="E621" s="7"/>
      <c r="F621" s="7"/>
      <c r="G621" s="19"/>
    </row>
    <row r="622" ht="276.75" customHeight="1">
      <c r="A622" s="1"/>
      <c r="B622" s="6"/>
      <c r="C622" s="6"/>
      <c r="D622" s="6"/>
      <c r="E622" s="7"/>
      <c r="F622" s="7"/>
      <c r="G622" s="19"/>
    </row>
    <row r="623" ht="276.75" customHeight="1">
      <c r="A623" s="1"/>
      <c r="B623" s="6"/>
      <c r="C623" s="6"/>
      <c r="D623" s="6"/>
      <c r="E623" s="7"/>
      <c r="F623" s="7"/>
      <c r="G623" s="19"/>
    </row>
    <row r="624" ht="276.75" customHeight="1">
      <c r="A624" s="1"/>
      <c r="B624" s="6"/>
      <c r="C624" s="6"/>
      <c r="D624" s="6"/>
      <c r="E624" s="7"/>
      <c r="F624" s="7"/>
      <c r="G624" s="19"/>
    </row>
    <row r="625" ht="276.75" customHeight="1">
      <c r="A625" s="1"/>
      <c r="B625" s="6"/>
      <c r="C625" s="6"/>
      <c r="D625" s="6"/>
      <c r="E625" s="7"/>
      <c r="F625" s="7"/>
      <c r="G625" s="19"/>
    </row>
    <row r="626" ht="276.75" customHeight="1">
      <c r="A626" s="1"/>
      <c r="B626" s="6"/>
      <c r="C626" s="6"/>
      <c r="D626" s="6"/>
      <c r="E626" s="7"/>
      <c r="F626" s="7"/>
      <c r="G626" s="19"/>
    </row>
    <row r="627" ht="276.75" customHeight="1">
      <c r="A627" s="1"/>
      <c r="B627" s="6"/>
      <c r="C627" s="6"/>
      <c r="D627" s="6"/>
      <c r="E627" s="7"/>
      <c r="F627" s="7"/>
      <c r="G627" s="19"/>
    </row>
    <row r="628" ht="276.75" customHeight="1">
      <c r="A628" s="1"/>
      <c r="B628" s="6"/>
      <c r="C628" s="6"/>
      <c r="D628" s="6"/>
      <c r="E628" s="7"/>
      <c r="F628" s="7"/>
      <c r="G628" s="19"/>
    </row>
    <row r="629" ht="276.75" customHeight="1">
      <c r="A629" s="1"/>
      <c r="B629" s="6"/>
      <c r="C629" s="6"/>
      <c r="D629" s="6"/>
      <c r="E629" s="7"/>
      <c r="F629" s="7"/>
      <c r="G629" s="19"/>
    </row>
    <row r="630" ht="276.75" customHeight="1">
      <c r="A630" s="1"/>
      <c r="B630" s="6"/>
      <c r="C630" s="6"/>
      <c r="D630" s="6"/>
      <c r="E630" s="7"/>
      <c r="F630" s="7"/>
      <c r="G630" s="19"/>
    </row>
    <row r="631" ht="276.75" customHeight="1">
      <c r="A631" s="1"/>
      <c r="B631" s="6"/>
      <c r="C631" s="6"/>
      <c r="D631" s="6"/>
      <c r="E631" s="7"/>
      <c r="F631" s="7"/>
      <c r="G631" s="19"/>
    </row>
    <row r="632" ht="276.75" customHeight="1">
      <c r="A632" s="1"/>
      <c r="B632" s="6"/>
      <c r="C632" s="6"/>
      <c r="D632" s="6"/>
      <c r="E632" s="7"/>
      <c r="F632" s="7"/>
      <c r="G632" s="19"/>
    </row>
    <row r="633" ht="276.75" customHeight="1">
      <c r="A633" s="1"/>
      <c r="B633" s="6"/>
      <c r="C633" s="6"/>
      <c r="D633" s="6"/>
      <c r="E633" s="7"/>
      <c r="F633" s="7"/>
      <c r="G633" s="19"/>
    </row>
    <row r="634" ht="276.75" customHeight="1">
      <c r="A634" s="1"/>
      <c r="B634" s="6"/>
      <c r="C634" s="6"/>
      <c r="D634" s="6"/>
      <c r="E634" s="7"/>
      <c r="F634" s="7"/>
      <c r="G634" s="19"/>
    </row>
    <row r="635" ht="276.75" customHeight="1">
      <c r="A635" s="1"/>
      <c r="B635" s="6"/>
      <c r="C635" s="6"/>
      <c r="D635" s="6"/>
      <c r="E635" s="7"/>
      <c r="F635" s="7"/>
      <c r="G635" s="19"/>
    </row>
    <row r="636" ht="276.75" customHeight="1">
      <c r="A636" s="1"/>
      <c r="B636" s="6"/>
      <c r="C636" s="6"/>
      <c r="D636" s="6"/>
      <c r="E636" s="7"/>
      <c r="F636" s="7"/>
      <c r="G636" s="19"/>
    </row>
    <row r="637" ht="276.75" customHeight="1">
      <c r="A637" s="1"/>
      <c r="B637" s="6"/>
      <c r="C637" s="6"/>
      <c r="D637" s="6"/>
      <c r="E637" s="7"/>
      <c r="F637" s="7"/>
      <c r="G637" s="19"/>
    </row>
    <row r="638" ht="276.75" customHeight="1">
      <c r="A638" s="1"/>
      <c r="B638" s="6"/>
      <c r="C638" s="6"/>
      <c r="D638" s="6"/>
      <c r="E638" s="7"/>
      <c r="F638" s="7"/>
      <c r="G638" s="19"/>
    </row>
    <row r="639" ht="276.75" customHeight="1">
      <c r="A639" s="1"/>
      <c r="B639" s="6"/>
      <c r="C639" s="6"/>
      <c r="D639" s="6"/>
      <c r="E639" s="7"/>
      <c r="F639" s="7"/>
      <c r="G639" s="19"/>
    </row>
    <row r="640" ht="276.75" customHeight="1">
      <c r="A640" s="1"/>
      <c r="B640" s="6"/>
      <c r="C640" s="6"/>
      <c r="D640" s="6"/>
      <c r="E640" s="7"/>
      <c r="F640" s="7"/>
      <c r="G640" s="19"/>
    </row>
    <row r="641" ht="276.75" customHeight="1">
      <c r="A641" s="1"/>
      <c r="B641" s="6"/>
      <c r="C641" s="6"/>
      <c r="D641" s="6"/>
      <c r="E641" s="7"/>
      <c r="F641" s="7"/>
      <c r="G641" s="19"/>
    </row>
    <row r="642" ht="276.75" customHeight="1">
      <c r="A642" s="1"/>
      <c r="B642" s="6"/>
      <c r="C642" s="6"/>
      <c r="D642" s="6"/>
      <c r="E642" s="7"/>
      <c r="F642" s="7"/>
      <c r="G642" s="19"/>
    </row>
    <row r="643" ht="276.75" customHeight="1">
      <c r="A643" s="1"/>
      <c r="B643" s="6"/>
      <c r="C643" s="6"/>
      <c r="D643" s="6"/>
      <c r="E643" s="7"/>
      <c r="F643" s="7"/>
      <c r="G643" s="19"/>
    </row>
    <row r="644" ht="276.75" customHeight="1">
      <c r="A644" s="1"/>
      <c r="B644" s="6"/>
      <c r="C644" s="6"/>
      <c r="D644" s="6"/>
      <c r="E644" s="7"/>
      <c r="F644" s="7"/>
      <c r="G644" s="19"/>
    </row>
    <row r="645" ht="276.75" customHeight="1">
      <c r="A645" s="1"/>
      <c r="B645" s="6"/>
      <c r="C645" s="6"/>
      <c r="D645" s="6"/>
      <c r="E645" s="7"/>
      <c r="F645" s="7"/>
      <c r="G645" s="19"/>
    </row>
    <row r="646" ht="276.75" customHeight="1">
      <c r="A646" s="1"/>
      <c r="B646" s="6"/>
      <c r="C646" s="6"/>
      <c r="D646" s="6"/>
      <c r="E646" s="7"/>
      <c r="F646" s="7"/>
      <c r="G646" s="19"/>
    </row>
    <row r="647" ht="276.75" customHeight="1">
      <c r="A647" s="1"/>
      <c r="B647" s="6"/>
      <c r="C647" s="6"/>
      <c r="D647" s="6"/>
      <c r="E647" s="7"/>
      <c r="F647" s="7"/>
      <c r="G647" s="19"/>
    </row>
    <row r="648" ht="276.75" customHeight="1">
      <c r="A648" s="1"/>
      <c r="B648" s="6"/>
      <c r="C648" s="6"/>
      <c r="D648" s="6"/>
      <c r="E648" s="7"/>
      <c r="F648" s="7"/>
      <c r="G648" s="19"/>
    </row>
    <row r="649" ht="276.75" customHeight="1">
      <c r="A649" s="1"/>
      <c r="B649" s="6"/>
      <c r="C649" s="6"/>
      <c r="D649" s="6"/>
      <c r="E649" s="7"/>
      <c r="F649" s="7"/>
      <c r="G649" s="19"/>
    </row>
    <row r="650" ht="276.75" customHeight="1">
      <c r="A650" s="1"/>
      <c r="B650" s="6"/>
      <c r="C650" s="6"/>
      <c r="D650" s="6"/>
      <c r="E650" s="7"/>
      <c r="F650" s="7"/>
      <c r="G650" s="19"/>
    </row>
    <row r="651" ht="276.75" customHeight="1">
      <c r="A651" s="1"/>
      <c r="B651" s="6"/>
      <c r="C651" s="6"/>
      <c r="D651" s="6"/>
      <c r="E651" s="7"/>
      <c r="F651" s="7"/>
      <c r="G651" s="19"/>
    </row>
    <row r="652" ht="276.75" customHeight="1">
      <c r="A652" s="1"/>
      <c r="B652" s="6"/>
      <c r="C652" s="6"/>
      <c r="D652" s="6"/>
      <c r="E652" s="7"/>
      <c r="F652" s="7"/>
      <c r="G652" s="19"/>
    </row>
    <row r="653" ht="276.75" customHeight="1">
      <c r="A653" s="1"/>
      <c r="B653" s="6"/>
      <c r="C653" s="6"/>
      <c r="D653" s="6"/>
      <c r="E653" s="7"/>
      <c r="F653" s="7"/>
      <c r="G653" s="19"/>
    </row>
    <row r="654" ht="276.75" customHeight="1">
      <c r="A654" s="1"/>
      <c r="B654" s="6"/>
      <c r="C654" s="6"/>
      <c r="D654" s="6"/>
      <c r="E654" s="7"/>
      <c r="F654" s="7"/>
      <c r="G654" s="19"/>
    </row>
    <row r="655" ht="276.75" customHeight="1">
      <c r="A655" s="1"/>
      <c r="B655" s="6"/>
      <c r="C655" s="6"/>
      <c r="D655" s="6"/>
      <c r="E655" s="7"/>
      <c r="F655" s="7"/>
      <c r="G655" s="19"/>
    </row>
    <row r="656" ht="276.75" customHeight="1">
      <c r="A656" s="1"/>
      <c r="B656" s="6"/>
      <c r="C656" s="6"/>
      <c r="D656" s="6"/>
      <c r="E656" s="7"/>
      <c r="F656" s="7"/>
      <c r="G656" s="19"/>
    </row>
    <row r="657" ht="276.75" customHeight="1">
      <c r="A657" s="1"/>
      <c r="B657" s="6"/>
      <c r="C657" s="6"/>
      <c r="D657" s="6"/>
      <c r="E657" s="7"/>
      <c r="F657" s="7"/>
      <c r="G657" s="19"/>
    </row>
    <row r="658" ht="276.75" customHeight="1">
      <c r="A658" s="1"/>
      <c r="B658" s="6"/>
      <c r="C658" s="6"/>
      <c r="D658" s="6"/>
      <c r="E658" s="7"/>
      <c r="F658" s="7"/>
      <c r="G658" s="19"/>
    </row>
    <row r="659" ht="276.75" customHeight="1">
      <c r="A659" s="1"/>
      <c r="B659" s="6"/>
      <c r="C659" s="6"/>
      <c r="D659" s="6"/>
      <c r="E659" s="7"/>
      <c r="F659" s="7"/>
      <c r="G659" s="19"/>
    </row>
    <row r="660" ht="276.75" customHeight="1">
      <c r="A660" s="1"/>
      <c r="B660" s="6"/>
      <c r="C660" s="6"/>
      <c r="D660" s="6"/>
      <c r="E660" s="7"/>
      <c r="F660" s="7"/>
      <c r="G660" s="19"/>
    </row>
    <row r="661" ht="276.75" customHeight="1">
      <c r="A661" s="1"/>
      <c r="B661" s="6"/>
      <c r="C661" s="6"/>
      <c r="D661" s="6"/>
      <c r="E661" s="7"/>
      <c r="F661" s="7"/>
      <c r="G661" s="19"/>
    </row>
    <row r="662" ht="276.75" customHeight="1">
      <c r="A662" s="1"/>
      <c r="B662" s="6"/>
      <c r="C662" s="6"/>
      <c r="D662" s="6"/>
      <c r="E662" s="7"/>
      <c r="F662" s="7"/>
      <c r="G662" s="19"/>
    </row>
    <row r="663" ht="276.75" customHeight="1">
      <c r="A663" s="1"/>
      <c r="B663" s="6"/>
      <c r="C663" s="6"/>
      <c r="D663" s="6"/>
      <c r="E663" s="7"/>
      <c r="F663" s="7"/>
      <c r="G663" s="19"/>
    </row>
    <row r="664" ht="276.75" customHeight="1">
      <c r="A664" s="1"/>
      <c r="B664" s="6"/>
      <c r="C664" s="6"/>
      <c r="D664" s="6"/>
      <c r="E664" s="7"/>
      <c r="F664" s="7"/>
      <c r="G664" s="19"/>
    </row>
    <row r="665" ht="276.75" customHeight="1">
      <c r="A665" s="1"/>
      <c r="B665" s="6"/>
      <c r="C665" s="6"/>
      <c r="D665" s="6"/>
      <c r="E665" s="7"/>
      <c r="F665" s="7"/>
      <c r="G665" s="19"/>
    </row>
    <row r="666" ht="276.75" customHeight="1">
      <c r="A666" s="1"/>
      <c r="B666" s="6"/>
      <c r="C666" s="6"/>
      <c r="D666" s="6"/>
      <c r="E666" s="7"/>
      <c r="F666" s="7"/>
      <c r="G666" s="19"/>
    </row>
    <row r="667" ht="276.75" customHeight="1">
      <c r="A667" s="1"/>
      <c r="B667" s="6"/>
      <c r="C667" s="6"/>
      <c r="D667" s="6"/>
      <c r="E667" s="7"/>
      <c r="F667" s="7"/>
      <c r="G667" s="19"/>
    </row>
    <row r="668" ht="276.75" customHeight="1">
      <c r="A668" s="1"/>
      <c r="B668" s="6"/>
      <c r="C668" s="6"/>
      <c r="D668" s="6"/>
      <c r="E668" s="7"/>
      <c r="F668" s="7"/>
      <c r="G668" s="19"/>
    </row>
    <row r="669" ht="276.75" customHeight="1">
      <c r="A669" s="1"/>
      <c r="B669" s="6"/>
      <c r="C669" s="6"/>
      <c r="D669" s="6"/>
      <c r="E669" s="7"/>
      <c r="F669" s="7"/>
      <c r="G669" s="19"/>
    </row>
    <row r="670" ht="276.75" customHeight="1">
      <c r="A670" s="1"/>
      <c r="B670" s="6"/>
      <c r="C670" s="6"/>
      <c r="D670" s="6"/>
      <c r="E670" s="7"/>
      <c r="F670" s="7"/>
      <c r="G670" s="19"/>
    </row>
    <row r="671" ht="276.75" customHeight="1">
      <c r="A671" s="1"/>
      <c r="B671" s="6"/>
      <c r="C671" s="6"/>
      <c r="D671" s="6"/>
      <c r="E671" s="7"/>
      <c r="F671" s="7"/>
      <c r="G671" s="19"/>
    </row>
    <row r="672" ht="276.75" customHeight="1">
      <c r="A672" s="1"/>
      <c r="B672" s="6"/>
      <c r="C672" s="6"/>
      <c r="D672" s="6"/>
      <c r="E672" s="7"/>
      <c r="F672" s="7"/>
      <c r="G672" s="19"/>
    </row>
    <row r="673" ht="276.75" customHeight="1">
      <c r="A673" s="1"/>
      <c r="B673" s="6"/>
      <c r="C673" s="6"/>
      <c r="D673" s="6"/>
      <c r="E673" s="7"/>
      <c r="F673" s="7"/>
      <c r="G673" s="19"/>
    </row>
    <row r="674" ht="276.75" customHeight="1">
      <c r="A674" s="1"/>
      <c r="B674" s="6"/>
      <c r="C674" s="6"/>
      <c r="D674" s="6"/>
      <c r="E674" s="7"/>
      <c r="F674" s="7"/>
      <c r="G674" s="19"/>
    </row>
    <row r="675" ht="276.75" customHeight="1">
      <c r="A675" s="1"/>
      <c r="B675" s="6"/>
      <c r="C675" s="6"/>
      <c r="D675" s="6"/>
      <c r="E675" s="7"/>
      <c r="F675" s="7"/>
      <c r="G675" s="19"/>
    </row>
    <row r="676" ht="276.75" customHeight="1">
      <c r="A676" s="1"/>
      <c r="B676" s="6"/>
      <c r="C676" s="6"/>
      <c r="D676" s="6"/>
      <c r="E676" s="7"/>
      <c r="F676" s="7"/>
      <c r="G676" s="19"/>
    </row>
    <row r="677" ht="276.75" customHeight="1">
      <c r="A677" s="1"/>
      <c r="B677" s="6"/>
      <c r="C677" s="6"/>
      <c r="D677" s="6"/>
      <c r="E677" s="7"/>
      <c r="F677" s="7"/>
      <c r="G677" s="19"/>
    </row>
    <row r="678" ht="276.75" customHeight="1">
      <c r="A678" s="1"/>
      <c r="B678" s="6"/>
      <c r="C678" s="6"/>
      <c r="D678" s="6"/>
      <c r="E678" s="7"/>
      <c r="F678" s="7"/>
      <c r="G678" s="19"/>
    </row>
    <row r="679" ht="276.75" customHeight="1">
      <c r="A679" s="1"/>
      <c r="B679" s="6"/>
      <c r="C679" s="6"/>
      <c r="D679" s="6"/>
      <c r="E679" s="7"/>
      <c r="F679" s="7"/>
      <c r="G679" s="19"/>
    </row>
    <row r="680" ht="276.75" customHeight="1">
      <c r="A680" s="1"/>
      <c r="B680" s="6"/>
      <c r="C680" s="6"/>
      <c r="D680" s="6"/>
      <c r="E680" s="7"/>
      <c r="F680" s="7"/>
      <c r="G680" s="19"/>
    </row>
    <row r="681" ht="276.75" customHeight="1">
      <c r="A681" s="1"/>
      <c r="B681" s="6"/>
      <c r="C681" s="6"/>
      <c r="D681" s="6"/>
      <c r="E681" s="7"/>
      <c r="F681" s="7"/>
      <c r="G681" s="19"/>
    </row>
    <row r="682" ht="276.75" customHeight="1">
      <c r="A682" s="1"/>
      <c r="B682" s="6"/>
      <c r="C682" s="6"/>
      <c r="D682" s="6"/>
      <c r="E682" s="7"/>
      <c r="F682" s="7"/>
      <c r="G682" s="19"/>
    </row>
    <row r="683" ht="276.75" customHeight="1">
      <c r="A683" s="1"/>
      <c r="B683" s="6"/>
      <c r="C683" s="6"/>
      <c r="D683" s="6"/>
      <c r="E683" s="7"/>
      <c r="F683" s="7"/>
      <c r="G683" s="19"/>
    </row>
    <row r="684" ht="276.75" customHeight="1">
      <c r="A684" s="1"/>
      <c r="B684" s="6"/>
      <c r="C684" s="6"/>
      <c r="D684" s="6"/>
      <c r="E684" s="7"/>
      <c r="F684" s="7"/>
      <c r="G684" s="19"/>
    </row>
    <row r="685" ht="276.75" customHeight="1">
      <c r="A685" s="1"/>
      <c r="B685" s="6"/>
      <c r="C685" s="6"/>
      <c r="D685" s="6"/>
      <c r="E685" s="7"/>
      <c r="F685" s="7"/>
      <c r="G685" s="19"/>
    </row>
    <row r="686" ht="276.75" customHeight="1">
      <c r="A686" s="1"/>
      <c r="B686" s="6"/>
      <c r="C686" s="6"/>
      <c r="D686" s="6"/>
      <c r="E686" s="7"/>
      <c r="F686" s="7"/>
      <c r="G686" s="19"/>
    </row>
    <row r="687" ht="276.75" customHeight="1">
      <c r="A687" s="1"/>
      <c r="B687" s="6"/>
      <c r="C687" s="6"/>
      <c r="D687" s="6"/>
      <c r="E687" s="7"/>
      <c r="F687" s="7"/>
      <c r="G687" s="19"/>
    </row>
    <row r="688" ht="276.75" customHeight="1">
      <c r="A688" s="1"/>
      <c r="B688" s="6"/>
      <c r="C688" s="6"/>
      <c r="D688" s="6"/>
      <c r="E688" s="7"/>
      <c r="F688" s="7"/>
      <c r="G688" s="19"/>
    </row>
    <row r="689" ht="276.75" customHeight="1">
      <c r="A689" s="1"/>
      <c r="B689" s="6"/>
      <c r="C689" s="6"/>
      <c r="D689" s="6"/>
      <c r="E689" s="7"/>
      <c r="F689" s="7"/>
      <c r="G689" s="19"/>
    </row>
    <row r="690" ht="276.75" customHeight="1">
      <c r="A690" s="1"/>
      <c r="B690" s="6"/>
      <c r="C690" s="6"/>
      <c r="D690" s="6"/>
      <c r="E690" s="7"/>
      <c r="F690" s="7"/>
      <c r="G690" s="19"/>
    </row>
    <row r="691" ht="276.75" customHeight="1">
      <c r="A691" s="1"/>
      <c r="B691" s="6"/>
      <c r="C691" s="6"/>
      <c r="D691" s="6"/>
      <c r="E691" s="7"/>
      <c r="F691" s="7"/>
      <c r="G691" s="19"/>
    </row>
    <row r="692" ht="276.75" customHeight="1">
      <c r="A692" s="1"/>
      <c r="B692" s="6"/>
      <c r="C692" s="6"/>
      <c r="D692" s="6"/>
      <c r="E692" s="7"/>
      <c r="F692" s="7"/>
      <c r="G692" s="19"/>
    </row>
    <row r="693" ht="276.75" customHeight="1">
      <c r="A693" s="1"/>
      <c r="B693" s="6"/>
      <c r="C693" s="6"/>
      <c r="D693" s="6"/>
      <c r="E693" s="7"/>
      <c r="F693" s="7"/>
      <c r="G693" s="19"/>
    </row>
    <row r="694" ht="276.75" customHeight="1">
      <c r="A694" s="1"/>
      <c r="B694" s="6"/>
      <c r="C694" s="6"/>
      <c r="D694" s="6"/>
      <c r="E694" s="7"/>
      <c r="F694" s="7"/>
      <c r="G694" s="19"/>
    </row>
    <row r="695" ht="276.75" customHeight="1">
      <c r="A695" s="1"/>
      <c r="B695" s="6"/>
      <c r="C695" s="6"/>
      <c r="D695" s="6"/>
      <c r="E695" s="7"/>
      <c r="F695" s="7"/>
      <c r="G695" s="19"/>
    </row>
    <row r="696" ht="276.75" customHeight="1">
      <c r="A696" s="1"/>
      <c r="B696" s="6"/>
      <c r="C696" s="6"/>
      <c r="D696" s="6"/>
      <c r="E696" s="7"/>
      <c r="F696" s="7"/>
      <c r="G696" s="19"/>
    </row>
    <row r="697" ht="276.75" customHeight="1">
      <c r="A697" s="1"/>
      <c r="B697" s="6"/>
      <c r="C697" s="6"/>
      <c r="D697" s="6"/>
      <c r="E697" s="7"/>
      <c r="F697" s="7"/>
      <c r="G697" s="19"/>
    </row>
    <row r="698" ht="276.75" customHeight="1">
      <c r="A698" s="1"/>
      <c r="B698" s="6"/>
      <c r="C698" s="6"/>
      <c r="D698" s="6"/>
      <c r="E698" s="7"/>
      <c r="F698" s="7"/>
      <c r="G698" s="19"/>
    </row>
    <row r="699" ht="276.75" customHeight="1">
      <c r="A699" s="1"/>
      <c r="B699" s="6"/>
      <c r="C699" s="6"/>
      <c r="D699" s="6"/>
      <c r="E699" s="7"/>
      <c r="F699" s="7"/>
      <c r="G699" s="19"/>
    </row>
    <row r="700" ht="276.75" customHeight="1">
      <c r="A700" s="1"/>
      <c r="B700" s="6"/>
      <c r="C700" s="6"/>
      <c r="D700" s="6"/>
      <c r="E700" s="7"/>
      <c r="F700" s="7"/>
      <c r="G700" s="19"/>
    </row>
    <row r="701" ht="276.75" customHeight="1">
      <c r="A701" s="1"/>
      <c r="B701" s="6"/>
      <c r="C701" s="6"/>
      <c r="D701" s="6"/>
      <c r="E701" s="7"/>
      <c r="F701" s="7"/>
      <c r="G701" s="19"/>
    </row>
    <row r="702" ht="276.75" customHeight="1">
      <c r="A702" s="1"/>
      <c r="B702" s="6"/>
      <c r="C702" s="6"/>
      <c r="D702" s="6"/>
      <c r="E702" s="7"/>
      <c r="F702" s="7"/>
      <c r="G702" s="19"/>
    </row>
    <row r="703" ht="276.75" customHeight="1">
      <c r="A703" s="1"/>
      <c r="B703" s="6"/>
      <c r="C703" s="6"/>
      <c r="D703" s="6"/>
      <c r="E703" s="7"/>
      <c r="F703" s="7"/>
      <c r="G703" s="19"/>
    </row>
    <row r="704" ht="276.75" customHeight="1">
      <c r="A704" s="1"/>
      <c r="B704" s="6"/>
      <c r="C704" s="6"/>
      <c r="D704" s="6"/>
      <c r="E704" s="7"/>
      <c r="F704" s="7"/>
      <c r="G704" s="19"/>
    </row>
    <row r="705" ht="276.75" customHeight="1">
      <c r="A705" s="1"/>
      <c r="B705" s="6"/>
      <c r="C705" s="6"/>
      <c r="D705" s="6"/>
      <c r="E705" s="7"/>
      <c r="F705" s="7"/>
      <c r="G705" s="19"/>
    </row>
    <row r="706" ht="276.75" customHeight="1">
      <c r="A706" s="1"/>
      <c r="B706" s="6"/>
      <c r="C706" s="6"/>
      <c r="D706" s="6"/>
      <c r="E706" s="7"/>
      <c r="F706" s="7"/>
      <c r="G706" s="19"/>
    </row>
    <row r="707" ht="276.75" customHeight="1">
      <c r="A707" s="1"/>
      <c r="B707" s="6"/>
      <c r="C707" s="6"/>
      <c r="D707" s="6"/>
      <c r="E707" s="7"/>
      <c r="F707" s="7"/>
      <c r="G707" s="19"/>
    </row>
    <row r="708" ht="276.75" customHeight="1">
      <c r="A708" s="1"/>
      <c r="B708" s="6"/>
      <c r="C708" s="6"/>
      <c r="D708" s="6"/>
      <c r="E708" s="7"/>
      <c r="F708" s="7"/>
      <c r="G708" s="19"/>
    </row>
    <row r="709" ht="276.75" customHeight="1">
      <c r="A709" s="1"/>
      <c r="B709" s="6"/>
      <c r="C709" s="6"/>
      <c r="D709" s="6"/>
      <c r="E709" s="7"/>
      <c r="F709" s="7"/>
      <c r="G709" s="19"/>
    </row>
    <row r="710" ht="276.75" customHeight="1">
      <c r="A710" s="1"/>
      <c r="B710" s="6"/>
      <c r="C710" s="6"/>
      <c r="D710" s="6"/>
      <c r="E710" s="7"/>
      <c r="F710" s="7"/>
      <c r="G710" s="19"/>
    </row>
    <row r="711" ht="276.75" customHeight="1">
      <c r="A711" s="1"/>
      <c r="B711" s="6"/>
      <c r="C711" s="6"/>
      <c r="D711" s="6"/>
      <c r="E711" s="7"/>
      <c r="F711" s="7"/>
      <c r="G711" s="19"/>
    </row>
    <row r="712" ht="276.75" customHeight="1">
      <c r="A712" s="1"/>
      <c r="B712" s="6"/>
      <c r="C712" s="6"/>
      <c r="D712" s="6"/>
      <c r="E712" s="7"/>
      <c r="F712" s="7"/>
      <c r="G712" s="19"/>
    </row>
    <row r="713" ht="276.75" customHeight="1">
      <c r="A713" s="1"/>
      <c r="B713" s="6"/>
      <c r="C713" s="6"/>
      <c r="D713" s="6"/>
      <c r="E713" s="7"/>
      <c r="F713" s="7"/>
      <c r="G713" s="19"/>
    </row>
    <row r="714" ht="276.75" customHeight="1">
      <c r="A714" s="1"/>
      <c r="B714" s="6"/>
      <c r="C714" s="6"/>
      <c r="D714" s="6"/>
      <c r="E714" s="7"/>
      <c r="F714" s="7"/>
      <c r="G714" s="19"/>
    </row>
    <row r="715" ht="276.75" customHeight="1">
      <c r="A715" s="1"/>
      <c r="B715" s="6"/>
      <c r="C715" s="6"/>
      <c r="D715" s="6"/>
      <c r="E715" s="7"/>
      <c r="F715" s="7"/>
      <c r="G715" s="19"/>
    </row>
    <row r="716" ht="276.75" customHeight="1">
      <c r="A716" s="1"/>
      <c r="B716" s="6"/>
      <c r="C716" s="6"/>
      <c r="D716" s="6"/>
      <c r="E716" s="7"/>
      <c r="F716" s="7"/>
      <c r="G716" s="19"/>
    </row>
    <row r="717" ht="276.75" customHeight="1">
      <c r="A717" s="1"/>
      <c r="B717" s="6"/>
      <c r="C717" s="6"/>
      <c r="D717" s="6"/>
      <c r="E717" s="7"/>
      <c r="F717" s="7"/>
      <c r="G717" s="19"/>
    </row>
    <row r="718" ht="276.75" customHeight="1">
      <c r="A718" s="1"/>
      <c r="B718" s="6"/>
      <c r="C718" s="6"/>
      <c r="D718" s="6"/>
      <c r="E718" s="7"/>
      <c r="F718" s="7"/>
      <c r="G718" s="19"/>
    </row>
    <row r="719" ht="276.75" customHeight="1">
      <c r="A719" s="1"/>
      <c r="B719" s="6"/>
      <c r="C719" s="6"/>
      <c r="D719" s="6"/>
      <c r="E719" s="7"/>
      <c r="F719" s="7"/>
      <c r="G719" s="19"/>
    </row>
    <row r="720" ht="276.75" customHeight="1">
      <c r="A720" s="1"/>
      <c r="B720" s="6"/>
      <c r="C720" s="6"/>
      <c r="D720" s="6"/>
      <c r="E720" s="7"/>
      <c r="F720" s="7"/>
      <c r="G720" s="19"/>
    </row>
    <row r="721" ht="276.75" customHeight="1">
      <c r="A721" s="1"/>
      <c r="B721" s="6"/>
      <c r="C721" s="6"/>
      <c r="D721" s="6"/>
      <c r="E721" s="7"/>
      <c r="F721" s="7"/>
      <c r="G721" s="19"/>
    </row>
    <row r="722" ht="276.75" customHeight="1">
      <c r="A722" s="1"/>
      <c r="B722" s="6"/>
      <c r="C722" s="6"/>
      <c r="D722" s="6"/>
      <c r="E722" s="7"/>
      <c r="F722" s="7"/>
      <c r="G722" s="19"/>
    </row>
    <row r="723" ht="276.75" customHeight="1">
      <c r="A723" s="1"/>
      <c r="B723" s="6"/>
      <c r="C723" s="6"/>
      <c r="D723" s="6"/>
      <c r="E723" s="7"/>
      <c r="F723" s="7"/>
      <c r="G723" s="19"/>
    </row>
    <row r="724" ht="276.75" customHeight="1">
      <c r="A724" s="1"/>
      <c r="B724" s="6"/>
      <c r="C724" s="6"/>
      <c r="D724" s="6"/>
      <c r="E724" s="7"/>
      <c r="F724" s="7"/>
      <c r="G724" s="19"/>
    </row>
    <row r="725" ht="276.75" customHeight="1">
      <c r="A725" s="1"/>
      <c r="B725" s="6"/>
      <c r="C725" s="6"/>
      <c r="D725" s="6"/>
      <c r="E725" s="7"/>
      <c r="F725" s="7"/>
      <c r="G725" s="19"/>
    </row>
    <row r="726" ht="276.75" customHeight="1">
      <c r="A726" s="1"/>
      <c r="B726" s="6"/>
      <c r="C726" s="6"/>
      <c r="D726" s="6"/>
      <c r="E726" s="7"/>
      <c r="F726" s="7"/>
      <c r="G726" s="19"/>
    </row>
    <row r="727" ht="276.75" customHeight="1">
      <c r="A727" s="1"/>
      <c r="B727" s="6"/>
      <c r="C727" s="6"/>
      <c r="D727" s="6"/>
      <c r="E727" s="7"/>
      <c r="F727" s="7"/>
      <c r="G727" s="19"/>
    </row>
    <row r="728" ht="276.75" customHeight="1">
      <c r="A728" s="1"/>
      <c r="B728" s="6"/>
      <c r="C728" s="6"/>
      <c r="D728" s="6"/>
      <c r="E728" s="7"/>
      <c r="F728" s="7"/>
      <c r="G728" s="19"/>
    </row>
    <row r="729" ht="276.75" customHeight="1">
      <c r="A729" s="1"/>
      <c r="B729" s="6"/>
      <c r="C729" s="6"/>
      <c r="D729" s="6"/>
      <c r="E729" s="7"/>
      <c r="F729" s="7"/>
      <c r="G729" s="19"/>
    </row>
    <row r="730" ht="276.75" customHeight="1">
      <c r="A730" s="1"/>
      <c r="B730" s="6"/>
      <c r="C730" s="6"/>
      <c r="D730" s="6"/>
      <c r="E730" s="7"/>
      <c r="F730" s="7"/>
      <c r="G730" s="19"/>
    </row>
    <row r="731" ht="276.75" customHeight="1">
      <c r="A731" s="1"/>
      <c r="B731" s="6"/>
      <c r="C731" s="6"/>
      <c r="D731" s="6"/>
      <c r="E731" s="7"/>
      <c r="F731" s="7"/>
      <c r="G731" s="19"/>
    </row>
    <row r="732" ht="276.75" customHeight="1">
      <c r="A732" s="1"/>
      <c r="B732" s="6"/>
      <c r="C732" s="6"/>
      <c r="D732" s="6"/>
      <c r="E732" s="7"/>
      <c r="F732" s="7"/>
      <c r="G732" s="19"/>
    </row>
    <row r="733" ht="276.75" customHeight="1">
      <c r="A733" s="1"/>
      <c r="B733" s="6"/>
      <c r="C733" s="6"/>
      <c r="D733" s="6"/>
      <c r="E733" s="7"/>
      <c r="F733" s="7"/>
      <c r="G733" s="19"/>
    </row>
    <row r="734" ht="276.75" customHeight="1">
      <c r="A734" s="1"/>
      <c r="B734" s="6"/>
      <c r="C734" s="6"/>
      <c r="D734" s="6"/>
      <c r="E734" s="7"/>
      <c r="F734" s="7"/>
      <c r="G734" s="19"/>
    </row>
    <row r="735" ht="276.75" customHeight="1">
      <c r="A735" s="1"/>
      <c r="B735" s="6"/>
      <c r="C735" s="6"/>
      <c r="D735" s="6"/>
      <c r="E735" s="7"/>
      <c r="F735" s="7"/>
      <c r="G735" s="19"/>
    </row>
    <row r="736" ht="276.75" customHeight="1">
      <c r="A736" s="1"/>
      <c r="B736" s="6"/>
      <c r="C736" s="6"/>
      <c r="D736" s="6"/>
      <c r="E736" s="7"/>
      <c r="F736" s="7"/>
      <c r="G736" s="19"/>
    </row>
    <row r="737" ht="276.75" customHeight="1">
      <c r="A737" s="1"/>
      <c r="B737" s="6"/>
      <c r="C737" s="6"/>
      <c r="D737" s="6"/>
      <c r="E737" s="7"/>
      <c r="F737" s="7"/>
      <c r="G737" s="19"/>
    </row>
    <row r="738" ht="276.75" customHeight="1">
      <c r="A738" s="1"/>
      <c r="B738" s="6"/>
      <c r="C738" s="6"/>
      <c r="D738" s="6"/>
      <c r="E738" s="7"/>
      <c r="F738" s="7"/>
      <c r="G738" s="19"/>
    </row>
    <row r="739" ht="276.75" customHeight="1">
      <c r="A739" s="1"/>
      <c r="B739" s="6"/>
      <c r="C739" s="6"/>
      <c r="D739" s="6"/>
      <c r="E739" s="7"/>
      <c r="F739" s="7"/>
      <c r="G739" s="19"/>
    </row>
    <row r="740" ht="276.75" customHeight="1">
      <c r="A740" s="1"/>
      <c r="B740" s="6"/>
      <c r="C740" s="6"/>
      <c r="D740" s="6"/>
      <c r="E740" s="7"/>
      <c r="F740" s="7"/>
      <c r="G740" s="19"/>
    </row>
    <row r="741" ht="276.75" customHeight="1">
      <c r="A741" s="1"/>
      <c r="B741" s="6"/>
      <c r="C741" s="6"/>
      <c r="D741" s="6"/>
      <c r="E741" s="7"/>
      <c r="F741" s="7"/>
      <c r="G741" s="19"/>
    </row>
    <row r="742" ht="276.75" customHeight="1">
      <c r="A742" s="1"/>
      <c r="B742" s="6"/>
      <c r="C742" s="6"/>
      <c r="D742" s="6"/>
      <c r="E742" s="7"/>
      <c r="F742" s="7"/>
      <c r="G742" s="19"/>
    </row>
    <row r="743" ht="276.75" customHeight="1">
      <c r="A743" s="1"/>
      <c r="B743" s="6"/>
      <c r="C743" s="6"/>
      <c r="D743" s="6"/>
      <c r="E743" s="7"/>
      <c r="F743" s="7"/>
      <c r="G743" s="19"/>
    </row>
    <row r="744" ht="276.75" customHeight="1">
      <c r="A744" s="1"/>
      <c r="B744" s="6"/>
      <c r="C744" s="6"/>
      <c r="D744" s="6"/>
      <c r="E744" s="7"/>
      <c r="F744" s="7"/>
      <c r="G744" s="19"/>
    </row>
    <row r="745" ht="276.75" customHeight="1">
      <c r="A745" s="1"/>
      <c r="B745" s="6"/>
      <c r="C745" s="6"/>
      <c r="D745" s="6"/>
      <c r="E745" s="7"/>
      <c r="F745" s="7"/>
      <c r="G745" s="19"/>
    </row>
    <row r="746" ht="276.75" customHeight="1">
      <c r="A746" s="1"/>
      <c r="B746" s="6"/>
      <c r="C746" s="6"/>
      <c r="D746" s="6"/>
      <c r="E746" s="7"/>
      <c r="F746" s="7"/>
      <c r="G746" s="19"/>
    </row>
    <row r="747" ht="276.75" customHeight="1">
      <c r="A747" s="1"/>
      <c r="B747" s="6"/>
      <c r="C747" s="6"/>
      <c r="D747" s="6"/>
      <c r="E747" s="7"/>
      <c r="F747" s="7"/>
      <c r="G747" s="19"/>
    </row>
    <row r="748" ht="276.75" customHeight="1">
      <c r="A748" s="1"/>
      <c r="B748" s="6"/>
      <c r="C748" s="6"/>
      <c r="D748" s="6"/>
      <c r="E748" s="7"/>
      <c r="F748" s="7"/>
      <c r="G748" s="19"/>
    </row>
    <row r="749" ht="276.75" customHeight="1">
      <c r="A749" s="1"/>
      <c r="B749" s="6"/>
      <c r="C749" s="6"/>
      <c r="D749" s="6"/>
      <c r="E749" s="7"/>
      <c r="F749" s="7"/>
      <c r="G749" s="19"/>
    </row>
    <row r="750" ht="276.75" customHeight="1">
      <c r="A750" s="1"/>
      <c r="B750" s="6"/>
      <c r="C750" s="6"/>
      <c r="D750" s="6"/>
      <c r="E750" s="7"/>
      <c r="F750" s="7"/>
      <c r="G750" s="19"/>
    </row>
    <row r="751" ht="276.75" customHeight="1">
      <c r="A751" s="1"/>
      <c r="B751" s="6"/>
      <c r="C751" s="6"/>
      <c r="D751" s="6"/>
      <c r="E751" s="7"/>
      <c r="F751" s="7"/>
      <c r="G751" s="19"/>
    </row>
    <row r="752" ht="276.75" customHeight="1">
      <c r="A752" s="1"/>
      <c r="B752" s="6"/>
      <c r="C752" s="6"/>
      <c r="D752" s="6"/>
      <c r="E752" s="7"/>
      <c r="F752" s="7"/>
      <c r="G752" s="19"/>
    </row>
    <row r="753" ht="276.75" customHeight="1">
      <c r="A753" s="1"/>
      <c r="B753" s="6"/>
      <c r="C753" s="6"/>
      <c r="D753" s="6"/>
      <c r="E753" s="7"/>
      <c r="F753" s="7"/>
      <c r="G753" s="19"/>
    </row>
    <row r="754" ht="276.75" customHeight="1">
      <c r="A754" s="1"/>
      <c r="B754" s="6"/>
      <c r="C754" s="6"/>
      <c r="D754" s="6"/>
      <c r="E754" s="7"/>
      <c r="F754" s="7"/>
      <c r="G754" s="19"/>
    </row>
    <row r="755" ht="276.75" customHeight="1">
      <c r="A755" s="1"/>
      <c r="B755" s="6"/>
      <c r="C755" s="6"/>
      <c r="D755" s="6"/>
      <c r="E755" s="7"/>
      <c r="F755" s="7"/>
      <c r="G755" s="19"/>
    </row>
    <row r="756" ht="276.75" customHeight="1">
      <c r="A756" s="1"/>
      <c r="B756" s="6"/>
      <c r="C756" s="6"/>
      <c r="D756" s="6"/>
      <c r="E756" s="7"/>
      <c r="F756" s="7"/>
      <c r="G756" s="19"/>
    </row>
    <row r="757" ht="276.75" customHeight="1">
      <c r="A757" s="1"/>
      <c r="B757" s="6"/>
      <c r="C757" s="6"/>
      <c r="D757" s="6"/>
      <c r="E757" s="7"/>
      <c r="F757" s="7"/>
      <c r="G757" s="19"/>
    </row>
    <row r="758" ht="276.75" customHeight="1">
      <c r="A758" s="1"/>
      <c r="B758" s="6"/>
      <c r="C758" s="6"/>
      <c r="D758" s="6"/>
      <c r="E758" s="7"/>
      <c r="F758" s="7"/>
      <c r="G758" s="19"/>
    </row>
    <row r="759" ht="276.75" customHeight="1">
      <c r="A759" s="1"/>
      <c r="B759" s="6"/>
      <c r="C759" s="6"/>
      <c r="D759" s="6"/>
      <c r="E759" s="7"/>
      <c r="F759" s="7"/>
      <c r="G759" s="19"/>
    </row>
    <row r="760" ht="276.75" customHeight="1">
      <c r="A760" s="1"/>
      <c r="B760" s="6"/>
      <c r="C760" s="6"/>
      <c r="D760" s="6"/>
      <c r="E760" s="7"/>
      <c r="F760" s="7"/>
      <c r="G760" s="19"/>
    </row>
    <row r="761" ht="276.75" customHeight="1">
      <c r="A761" s="1"/>
      <c r="B761" s="6"/>
      <c r="C761" s="6"/>
      <c r="D761" s="6"/>
      <c r="E761" s="7"/>
      <c r="F761" s="7"/>
      <c r="G761" s="19"/>
    </row>
    <row r="762" ht="276.75" customHeight="1">
      <c r="A762" s="1"/>
      <c r="B762" s="6"/>
      <c r="C762" s="6"/>
      <c r="D762" s="6"/>
      <c r="E762" s="7"/>
      <c r="F762" s="7"/>
      <c r="G762" s="19"/>
    </row>
    <row r="763" ht="276.75" customHeight="1">
      <c r="A763" s="1"/>
      <c r="B763" s="6"/>
      <c r="C763" s="6"/>
      <c r="D763" s="6"/>
      <c r="E763" s="7"/>
      <c r="F763" s="7"/>
      <c r="G763" s="19"/>
    </row>
    <row r="764" ht="276.75" customHeight="1">
      <c r="A764" s="1"/>
      <c r="B764" s="6"/>
      <c r="C764" s="6"/>
      <c r="D764" s="6"/>
      <c r="E764" s="7"/>
      <c r="F764" s="7"/>
      <c r="G764" s="19"/>
    </row>
    <row r="765" ht="276.75" customHeight="1">
      <c r="A765" s="1"/>
      <c r="B765" s="6"/>
      <c r="C765" s="6"/>
      <c r="D765" s="6"/>
      <c r="E765" s="7"/>
      <c r="F765" s="7"/>
      <c r="G765" s="19"/>
    </row>
    <row r="766" ht="276.75" customHeight="1">
      <c r="A766" s="1"/>
      <c r="B766" s="6"/>
      <c r="C766" s="6"/>
      <c r="D766" s="6"/>
      <c r="E766" s="7"/>
      <c r="F766" s="7"/>
      <c r="G766" s="19"/>
    </row>
    <row r="767" ht="276.75" customHeight="1">
      <c r="A767" s="1"/>
      <c r="B767" s="6"/>
      <c r="C767" s="6"/>
      <c r="D767" s="6"/>
      <c r="E767" s="7"/>
      <c r="F767" s="7"/>
      <c r="G767" s="19"/>
    </row>
    <row r="768" ht="276.75" customHeight="1">
      <c r="A768" s="1"/>
      <c r="B768" s="6"/>
      <c r="C768" s="6"/>
      <c r="D768" s="6"/>
      <c r="E768" s="7"/>
      <c r="F768" s="7"/>
      <c r="G768" s="19"/>
    </row>
    <row r="769" ht="276.75" customHeight="1">
      <c r="A769" s="1"/>
      <c r="B769" s="6"/>
      <c r="C769" s="6"/>
      <c r="D769" s="6"/>
      <c r="E769" s="7"/>
      <c r="F769" s="7"/>
      <c r="G769" s="19"/>
    </row>
    <row r="770" ht="276.75" customHeight="1">
      <c r="A770" s="1"/>
      <c r="B770" s="6"/>
      <c r="C770" s="6"/>
      <c r="D770" s="6"/>
      <c r="E770" s="7"/>
      <c r="F770" s="7"/>
      <c r="G770" s="19"/>
    </row>
    <row r="771" ht="276.75" customHeight="1">
      <c r="A771" s="1"/>
      <c r="B771" s="6"/>
      <c r="C771" s="6"/>
      <c r="D771" s="6"/>
      <c r="E771" s="7"/>
      <c r="F771" s="7"/>
      <c r="G771" s="19"/>
    </row>
    <row r="772" ht="276.75" customHeight="1">
      <c r="A772" s="1"/>
      <c r="B772" s="6"/>
      <c r="C772" s="6"/>
      <c r="D772" s="6"/>
      <c r="E772" s="7"/>
      <c r="F772" s="7"/>
      <c r="G772" s="19"/>
    </row>
    <row r="773" ht="276.75" customHeight="1">
      <c r="A773" s="1"/>
      <c r="B773" s="6"/>
      <c r="C773" s="6"/>
      <c r="D773" s="6"/>
      <c r="E773" s="7"/>
      <c r="F773" s="7"/>
      <c r="G773" s="19"/>
    </row>
    <row r="774" ht="276.75" customHeight="1">
      <c r="A774" s="1"/>
      <c r="B774" s="6"/>
      <c r="C774" s="6"/>
      <c r="D774" s="6"/>
      <c r="E774" s="7"/>
      <c r="F774" s="7"/>
      <c r="G774" s="19"/>
    </row>
    <row r="775" ht="276.75" customHeight="1">
      <c r="A775" s="1"/>
      <c r="B775" s="6"/>
      <c r="C775" s="6"/>
      <c r="D775" s="6"/>
      <c r="E775" s="7"/>
      <c r="F775" s="7"/>
      <c r="G775" s="19"/>
    </row>
    <row r="776" ht="276.75" customHeight="1">
      <c r="A776" s="1"/>
      <c r="B776" s="6"/>
      <c r="C776" s="6"/>
      <c r="D776" s="6"/>
      <c r="E776" s="7"/>
      <c r="F776" s="7"/>
      <c r="G776" s="19"/>
    </row>
    <row r="777" ht="276.75" customHeight="1">
      <c r="A777" s="1"/>
      <c r="B777" s="6"/>
      <c r="C777" s="6"/>
      <c r="D777" s="6"/>
      <c r="E777" s="7"/>
      <c r="F777" s="7"/>
      <c r="G777" s="19"/>
    </row>
    <row r="778" ht="276.75" customHeight="1">
      <c r="A778" s="1"/>
      <c r="B778" s="6"/>
      <c r="C778" s="6"/>
      <c r="D778" s="6"/>
      <c r="E778" s="7"/>
      <c r="F778" s="7"/>
      <c r="G778" s="19"/>
    </row>
    <row r="779" ht="276.75" customHeight="1">
      <c r="A779" s="1"/>
      <c r="B779" s="6"/>
      <c r="C779" s="6"/>
      <c r="D779" s="6"/>
      <c r="E779" s="7"/>
      <c r="F779" s="7"/>
      <c r="G779" s="19"/>
    </row>
    <row r="780" ht="276.75" customHeight="1">
      <c r="A780" s="1"/>
      <c r="B780" s="6"/>
      <c r="C780" s="6"/>
      <c r="D780" s="6"/>
      <c r="E780" s="7"/>
      <c r="F780" s="7"/>
      <c r="G780" s="19"/>
    </row>
    <row r="781" ht="276.75" customHeight="1">
      <c r="A781" s="1"/>
      <c r="B781" s="6"/>
      <c r="C781" s="6"/>
      <c r="D781" s="6"/>
      <c r="E781" s="7"/>
      <c r="F781" s="7"/>
      <c r="G781" s="19"/>
    </row>
    <row r="782" ht="276.75" customHeight="1">
      <c r="A782" s="1"/>
      <c r="B782" s="6"/>
      <c r="C782" s="6"/>
      <c r="D782" s="6"/>
      <c r="E782" s="7"/>
      <c r="F782" s="7"/>
      <c r="G782" s="19"/>
    </row>
    <row r="783" ht="276.75" customHeight="1">
      <c r="A783" s="1"/>
      <c r="B783" s="6"/>
      <c r="C783" s="6"/>
      <c r="D783" s="6"/>
      <c r="E783" s="7"/>
      <c r="F783" s="7"/>
      <c r="G783" s="19"/>
    </row>
    <row r="784" ht="276.75" customHeight="1">
      <c r="A784" s="1"/>
      <c r="B784" s="6"/>
      <c r="C784" s="6"/>
      <c r="D784" s="6"/>
      <c r="E784" s="7"/>
      <c r="F784" s="7"/>
      <c r="G784" s="19"/>
    </row>
    <row r="785" ht="276.75" customHeight="1">
      <c r="A785" s="1"/>
      <c r="B785" s="6"/>
      <c r="C785" s="6"/>
      <c r="D785" s="6"/>
      <c r="E785" s="7"/>
      <c r="F785" s="7"/>
      <c r="G785" s="19"/>
    </row>
    <row r="786" ht="276.75" customHeight="1">
      <c r="A786" s="1"/>
      <c r="B786" s="6"/>
      <c r="C786" s="6"/>
      <c r="D786" s="6"/>
      <c r="E786" s="7"/>
      <c r="F786" s="7"/>
      <c r="G786" s="19"/>
    </row>
    <row r="787" ht="276.75" customHeight="1">
      <c r="A787" s="1"/>
      <c r="B787" s="6"/>
      <c r="C787" s="6"/>
      <c r="D787" s="6"/>
      <c r="E787" s="7"/>
      <c r="F787" s="7"/>
      <c r="G787" s="19"/>
    </row>
    <row r="788" ht="276.75" customHeight="1">
      <c r="A788" s="1"/>
      <c r="B788" s="6"/>
      <c r="C788" s="6"/>
      <c r="D788" s="6"/>
      <c r="E788" s="7"/>
      <c r="F788" s="7"/>
      <c r="G788" s="19"/>
    </row>
    <row r="789" ht="276.75" customHeight="1">
      <c r="A789" s="1"/>
      <c r="B789" s="6"/>
      <c r="C789" s="6"/>
      <c r="D789" s="6"/>
      <c r="E789" s="7"/>
      <c r="F789" s="7"/>
      <c r="G789" s="19"/>
    </row>
    <row r="790" ht="276.75" customHeight="1">
      <c r="A790" s="1"/>
      <c r="B790" s="6"/>
      <c r="C790" s="6"/>
      <c r="D790" s="6"/>
      <c r="E790" s="7"/>
      <c r="F790" s="7"/>
      <c r="G790" s="19"/>
    </row>
    <row r="791" ht="276.75" customHeight="1">
      <c r="A791" s="1"/>
      <c r="B791" s="6"/>
      <c r="C791" s="6"/>
      <c r="D791" s="6"/>
      <c r="E791" s="7"/>
      <c r="F791" s="7"/>
      <c r="G791" s="19"/>
    </row>
    <row r="792" ht="276.75" customHeight="1">
      <c r="A792" s="1"/>
      <c r="B792" s="6"/>
      <c r="C792" s="6"/>
      <c r="D792" s="6"/>
      <c r="E792" s="7"/>
      <c r="F792" s="7"/>
      <c r="G792" s="19"/>
    </row>
    <row r="793" ht="276.75" customHeight="1">
      <c r="A793" s="1"/>
      <c r="B793" s="6"/>
      <c r="C793" s="6"/>
      <c r="D793" s="6"/>
      <c r="E793" s="7"/>
      <c r="F793" s="7"/>
      <c r="G793" s="19"/>
    </row>
    <row r="794" ht="276.75" customHeight="1">
      <c r="A794" s="1"/>
      <c r="B794" s="6"/>
      <c r="C794" s="6"/>
      <c r="D794" s="6"/>
      <c r="E794" s="7"/>
      <c r="F794" s="7"/>
      <c r="G794" s="19"/>
    </row>
    <row r="795" ht="276.75" customHeight="1">
      <c r="A795" s="1"/>
      <c r="B795" s="6"/>
      <c r="C795" s="6"/>
      <c r="D795" s="6"/>
      <c r="E795" s="7"/>
      <c r="F795" s="7"/>
      <c r="G795" s="19"/>
    </row>
    <row r="796" ht="276.75" customHeight="1">
      <c r="A796" s="1"/>
      <c r="B796" s="6"/>
      <c r="C796" s="6"/>
      <c r="D796" s="6"/>
      <c r="E796" s="7"/>
      <c r="F796" s="7"/>
      <c r="G796" s="19"/>
    </row>
    <row r="797" ht="276.75" customHeight="1">
      <c r="A797" s="1"/>
      <c r="B797" s="6"/>
      <c r="C797" s="6"/>
      <c r="D797" s="6"/>
      <c r="E797" s="7"/>
      <c r="F797" s="7"/>
      <c r="G797" s="19"/>
    </row>
    <row r="798" ht="276.75" customHeight="1">
      <c r="A798" s="1"/>
      <c r="B798" s="6"/>
      <c r="C798" s="6"/>
      <c r="D798" s="6"/>
      <c r="E798" s="7"/>
      <c r="F798" s="7"/>
      <c r="G798" s="19"/>
    </row>
    <row r="799" ht="276.75" customHeight="1">
      <c r="A799" s="1"/>
      <c r="B799" s="6"/>
      <c r="C799" s="6"/>
      <c r="D799" s="6"/>
      <c r="E799" s="7"/>
      <c r="F799" s="7"/>
      <c r="G799" s="19"/>
    </row>
    <row r="800" ht="276.75" customHeight="1">
      <c r="A800" s="1"/>
      <c r="B800" s="6"/>
      <c r="C800" s="6"/>
      <c r="D800" s="6"/>
      <c r="E800" s="7"/>
      <c r="F800" s="7"/>
      <c r="G800" s="19"/>
    </row>
    <row r="801" ht="276.75" customHeight="1">
      <c r="A801" s="1"/>
      <c r="B801" s="6"/>
      <c r="C801" s="6"/>
      <c r="D801" s="6"/>
      <c r="E801" s="7"/>
      <c r="F801" s="7"/>
      <c r="G801" s="19"/>
    </row>
    <row r="802" ht="276.75" customHeight="1">
      <c r="A802" s="1"/>
      <c r="B802" s="6"/>
      <c r="C802" s="6"/>
      <c r="D802" s="6"/>
      <c r="E802" s="7"/>
      <c r="F802" s="7"/>
      <c r="G802" s="19"/>
    </row>
    <row r="803" ht="276.75" customHeight="1">
      <c r="A803" s="1"/>
      <c r="B803" s="6"/>
      <c r="C803" s="6"/>
      <c r="D803" s="6"/>
      <c r="E803" s="7"/>
      <c r="F803" s="7"/>
      <c r="G803" s="19"/>
    </row>
    <row r="804" ht="276.75" customHeight="1">
      <c r="A804" s="1"/>
      <c r="B804" s="6"/>
      <c r="C804" s="6"/>
      <c r="D804" s="6"/>
      <c r="E804" s="7"/>
      <c r="F804" s="7"/>
      <c r="G804" s="19"/>
    </row>
    <row r="805" ht="276.75" customHeight="1">
      <c r="A805" s="1"/>
      <c r="B805" s="6"/>
      <c r="C805" s="6"/>
      <c r="D805" s="6"/>
      <c r="E805" s="7"/>
      <c r="F805" s="7"/>
      <c r="G805" s="19"/>
    </row>
    <row r="806" ht="276.75" customHeight="1">
      <c r="A806" s="1"/>
      <c r="B806" s="6"/>
      <c r="C806" s="6"/>
      <c r="D806" s="6"/>
      <c r="E806" s="7"/>
      <c r="F806" s="7"/>
      <c r="G806" s="19"/>
    </row>
    <row r="807" ht="276.75" customHeight="1">
      <c r="A807" s="1"/>
      <c r="B807" s="6"/>
      <c r="C807" s="6"/>
      <c r="D807" s="6"/>
      <c r="E807" s="7"/>
      <c r="F807" s="7"/>
      <c r="G807" s="19"/>
    </row>
    <row r="808" ht="276.75" customHeight="1">
      <c r="A808" s="1"/>
      <c r="B808" s="6"/>
      <c r="C808" s="6"/>
      <c r="D808" s="6"/>
      <c r="E808" s="7"/>
      <c r="F808" s="7"/>
      <c r="G808" s="19"/>
    </row>
    <row r="809" ht="276.75" customHeight="1">
      <c r="A809" s="1"/>
      <c r="B809" s="6"/>
      <c r="C809" s="6"/>
      <c r="D809" s="6"/>
      <c r="E809" s="7"/>
      <c r="F809" s="7"/>
      <c r="G809" s="19"/>
    </row>
    <row r="810" ht="276.75" customHeight="1">
      <c r="A810" s="1"/>
      <c r="B810" s="6"/>
      <c r="C810" s="6"/>
      <c r="D810" s="6"/>
      <c r="E810" s="7"/>
      <c r="F810" s="7"/>
      <c r="G810" s="19"/>
    </row>
    <row r="811" ht="276.75" customHeight="1">
      <c r="A811" s="1"/>
      <c r="B811" s="6"/>
      <c r="C811" s="6"/>
      <c r="D811" s="6"/>
      <c r="E811" s="7"/>
      <c r="F811" s="7"/>
      <c r="G811" s="19"/>
    </row>
    <row r="812" ht="276.75" customHeight="1">
      <c r="A812" s="1"/>
      <c r="B812" s="6"/>
      <c r="C812" s="6"/>
      <c r="D812" s="6"/>
      <c r="E812" s="7"/>
      <c r="F812" s="7"/>
      <c r="G812" s="19"/>
    </row>
    <row r="813" ht="276.75" customHeight="1">
      <c r="A813" s="1"/>
      <c r="B813" s="6"/>
      <c r="C813" s="6"/>
      <c r="D813" s="6"/>
      <c r="E813" s="7"/>
      <c r="F813" s="7"/>
      <c r="G813" s="19"/>
    </row>
    <row r="814" ht="276.75" customHeight="1">
      <c r="A814" s="1"/>
      <c r="B814" s="6"/>
      <c r="C814" s="6"/>
      <c r="D814" s="6"/>
      <c r="E814" s="7"/>
      <c r="F814" s="7"/>
      <c r="G814" s="19"/>
    </row>
    <row r="815" ht="276.75" customHeight="1">
      <c r="A815" s="1"/>
      <c r="B815" s="6"/>
      <c r="C815" s="6"/>
      <c r="D815" s="6"/>
      <c r="E815" s="7"/>
      <c r="F815" s="7"/>
      <c r="G815" s="19"/>
    </row>
    <row r="816" ht="276.75" customHeight="1">
      <c r="A816" s="1"/>
      <c r="B816" s="6"/>
      <c r="C816" s="6"/>
      <c r="D816" s="6"/>
      <c r="E816" s="7"/>
      <c r="F816" s="7"/>
      <c r="G816" s="19"/>
    </row>
    <row r="817" ht="276.75" customHeight="1">
      <c r="A817" s="1"/>
      <c r="B817" s="6"/>
      <c r="C817" s="6"/>
      <c r="D817" s="6"/>
      <c r="E817" s="7"/>
      <c r="F817" s="7"/>
      <c r="G817" s="19"/>
    </row>
    <row r="818" ht="276.75" customHeight="1">
      <c r="A818" s="1"/>
      <c r="B818" s="6"/>
      <c r="C818" s="6"/>
      <c r="D818" s="6"/>
      <c r="E818" s="7"/>
      <c r="F818" s="7"/>
      <c r="G818" s="19"/>
    </row>
    <row r="819" ht="276.75" customHeight="1">
      <c r="A819" s="1"/>
      <c r="B819" s="6"/>
      <c r="C819" s="6"/>
      <c r="D819" s="6"/>
      <c r="E819" s="7"/>
      <c r="F819" s="7"/>
      <c r="G819" s="19"/>
    </row>
    <row r="820" ht="276.75" customHeight="1">
      <c r="A820" s="1"/>
      <c r="B820" s="6"/>
      <c r="C820" s="6"/>
      <c r="D820" s="6"/>
      <c r="E820" s="7"/>
      <c r="F820" s="7"/>
      <c r="G820" s="19"/>
    </row>
    <row r="821" ht="276.75" customHeight="1">
      <c r="A821" s="1"/>
      <c r="B821" s="6"/>
      <c r="C821" s="6"/>
      <c r="D821" s="6"/>
      <c r="E821" s="7"/>
      <c r="F821" s="7"/>
      <c r="G821" s="19"/>
    </row>
    <row r="822" ht="276.75" customHeight="1">
      <c r="A822" s="1"/>
      <c r="B822" s="6"/>
      <c r="C822" s="6"/>
      <c r="D822" s="6"/>
      <c r="E822" s="7"/>
      <c r="F822" s="7"/>
      <c r="G822" s="19"/>
    </row>
    <row r="823" ht="276.75" customHeight="1">
      <c r="A823" s="1"/>
      <c r="B823" s="6"/>
      <c r="C823" s="6"/>
      <c r="D823" s="6"/>
      <c r="E823" s="7"/>
      <c r="F823" s="7"/>
      <c r="G823" s="19"/>
    </row>
    <row r="824" ht="276.75" customHeight="1">
      <c r="A824" s="1"/>
      <c r="B824" s="6"/>
      <c r="C824" s="6"/>
      <c r="D824" s="6"/>
      <c r="E824" s="7"/>
      <c r="F824" s="7"/>
      <c r="G824" s="19"/>
    </row>
    <row r="825" ht="276.75" customHeight="1">
      <c r="A825" s="1"/>
      <c r="B825" s="6"/>
      <c r="C825" s="6"/>
      <c r="D825" s="6"/>
      <c r="E825" s="7"/>
      <c r="F825" s="7"/>
      <c r="G825" s="19"/>
    </row>
    <row r="826" ht="276.75" customHeight="1">
      <c r="A826" s="1"/>
      <c r="B826" s="6"/>
      <c r="C826" s="6"/>
      <c r="D826" s="6"/>
      <c r="E826" s="7"/>
      <c r="F826" s="7"/>
      <c r="G826" s="19"/>
    </row>
    <row r="827" ht="276.75" customHeight="1">
      <c r="A827" s="1"/>
      <c r="B827" s="6"/>
      <c r="C827" s="6"/>
      <c r="D827" s="6"/>
      <c r="E827" s="7"/>
      <c r="F827" s="7"/>
      <c r="G827" s="19"/>
    </row>
    <row r="828" ht="276.75" customHeight="1">
      <c r="A828" s="1"/>
      <c r="B828" s="6"/>
      <c r="C828" s="6"/>
      <c r="D828" s="6"/>
      <c r="E828" s="7"/>
      <c r="F828" s="7"/>
      <c r="G828" s="19"/>
    </row>
    <row r="829" ht="276.75" customHeight="1">
      <c r="A829" s="1"/>
      <c r="B829" s="6"/>
      <c r="C829" s="6"/>
      <c r="D829" s="6"/>
      <c r="E829" s="7"/>
      <c r="F829" s="7"/>
      <c r="G829" s="19"/>
    </row>
    <row r="830" ht="276.75" customHeight="1">
      <c r="A830" s="1"/>
      <c r="B830" s="6"/>
      <c r="C830" s="6"/>
      <c r="D830" s="6"/>
      <c r="E830" s="7"/>
      <c r="F830" s="7"/>
      <c r="G830" s="19"/>
    </row>
    <row r="831" ht="276.75" customHeight="1">
      <c r="A831" s="1"/>
      <c r="B831" s="6"/>
      <c r="C831" s="6"/>
      <c r="D831" s="6"/>
      <c r="E831" s="7"/>
      <c r="F831" s="7"/>
      <c r="G831" s="19"/>
    </row>
    <row r="832" ht="276.75" customHeight="1">
      <c r="A832" s="1"/>
      <c r="B832" s="6"/>
      <c r="C832" s="6"/>
      <c r="D832" s="6"/>
      <c r="E832" s="7"/>
      <c r="F832" s="7"/>
      <c r="G832" s="19"/>
    </row>
    <row r="833" ht="276.75" customHeight="1">
      <c r="A833" s="1"/>
      <c r="B833" s="6"/>
      <c r="C833" s="6"/>
      <c r="D833" s="6"/>
      <c r="E833" s="7"/>
      <c r="F833" s="7"/>
      <c r="G833" s="19"/>
    </row>
    <row r="834" ht="276.75" customHeight="1">
      <c r="A834" s="1"/>
      <c r="B834" s="6"/>
      <c r="C834" s="6"/>
      <c r="D834" s="6"/>
      <c r="E834" s="7"/>
      <c r="F834" s="7"/>
      <c r="G834" s="19"/>
    </row>
    <row r="835" ht="276.75" customHeight="1">
      <c r="A835" s="1"/>
      <c r="B835" s="6"/>
      <c r="C835" s="6"/>
      <c r="D835" s="6"/>
      <c r="E835" s="7"/>
      <c r="F835" s="7"/>
      <c r="G835" s="19"/>
    </row>
    <row r="836" ht="276.75" customHeight="1">
      <c r="A836" s="1"/>
      <c r="B836" s="6"/>
      <c r="C836" s="6"/>
      <c r="D836" s="6"/>
      <c r="E836" s="7"/>
      <c r="F836" s="7"/>
      <c r="G836" s="19"/>
    </row>
    <row r="837" ht="276.75" customHeight="1">
      <c r="A837" s="1"/>
      <c r="B837" s="6"/>
      <c r="C837" s="6"/>
      <c r="D837" s="6"/>
      <c r="E837" s="7"/>
      <c r="F837" s="7"/>
      <c r="G837" s="19"/>
    </row>
    <row r="838" ht="276.75" customHeight="1">
      <c r="A838" s="1"/>
      <c r="B838" s="6"/>
      <c r="C838" s="6"/>
      <c r="D838" s="6"/>
      <c r="E838" s="7"/>
      <c r="F838" s="7"/>
      <c r="G838" s="19"/>
    </row>
    <row r="839" ht="276.75" customHeight="1">
      <c r="A839" s="1"/>
      <c r="B839" s="6"/>
      <c r="C839" s="6"/>
      <c r="D839" s="6"/>
      <c r="E839" s="7"/>
      <c r="F839" s="7"/>
      <c r="G839" s="19"/>
    </row>
    <row r="840" ht="276.75" customHeight="1">
      <c r="A840" s="1"/>
      <c r="B840" s="6"/>
      <c r="C840" s="6"/>
      <c r="D840" s="6"/>
      <c r="E840" s="7"/>
      <c r="F840" s="7"/>
      <c r="G840" s="19"/>
    </row>
    <row r="841" ht="276.75" customHeight="1">
      <c r="A841" s="1"/>
      <c r="B841" s="6"/>
      <c r="C841" s="6"/>
      <c r="D841" s="6"/>
      <c r="E841" s="7"/>
      <c r="F841" s="7"/>
      <c r="G841" s="19"/>
    </row>
    <row r="842" ht="276.75" customHeight="1">
      <c r="A842" s="1"/>
      <c r="B842" s="6"/>
      <c r="C842" s="6"/>
      <c r="D842" s="6"/>
      <c r="E842" s="7"/>
      <c r="F842" s="7"/>
      <c r="G842" s="19"/>
    </row>
    <row r="843" ht="276.75" customHeight="1">
      <c r="A843" s="1"/>
      <c r="B843" s="6"/>
      <c r="C843" s="6"/>
      <c r="D843" s="6"/>
      <c r="E843" s="7"/>
      <c r="F843" s="7"/>
      <c r="G843" s="19"/>
    </row>
    <row r="844" ht="276.75" customHeight="1">
      <c r="A844" s="1"/>
      <c r="B844" s="6"/>
      <c r="C844" s="6"/>
      <c r="D844" s="6"/>
      <c r="E844" s="7"/>
      <c r="F844" s="7"/>
      <c r="G844" s="19"/>
    </row>
    <row r="845" ht="276.75" customHeight="1">
      <c r="A845" s="1"/>
      <c r="B845" s="6"/>
      <c r="C845" s="6"/>
      <c r="D845" s="6"/>
      <c r="E845" s="7"/>
      <c r="F845" s="7"/>
      <c r="G845" s="19"/>
    </row>
    <row r="846" ht="276.75" customHeight="1">
      <c r="A846" s="1"/>
      <c r="B846" s="6"/>
      <c r="C846" s="6"/>
      <c r="D846" s="6"/>
      <c r="E846" s="7"/>
      <c r="F846" s="7"/>
      <c r="G846" s="19"/>
    </row>
    <row r="847" ht="276.75" customHeight="1">
      <c r="A847" s="1"/>
      <c r="B847" s="6"/>
      <c r="C847" s="6"/>
      <c r="D847" s="6"/>
      <c r="E847" s="7"/>
      <c r="F847" s="7"/>
      <c r="G847" s="19"/>
    </row>
    <row r="848" ht="276.75" customHeight="1">
      <c r="A848" s="1"/>
      <c r="B848" s="6"/>
      <c r="C848" s="6"/>
      <c r="D848" s="6"/>
      <c r="E848" s="7"/>
      <c r="F848" s="7"/>
      <c r="G848" s="19"/>
    </row>
    <row r="849" ht="276.75" customHeight="1">
      <c r="A849" s="1"/>
      <c r="B849" s="6"/>
      <c r="C849" s="6"/>
      <c r="D849" s="6"/>
      <c r="E849" s="7"/>
      <c r="F849" s="7"/>
      <c r="G849" s="19"/>
    </row>
    <row r="850" ht="276.75" customHeight="1">
      <c r="A850" s="1"/>
      <c r="B850" s="6"/>
      <c r="C850" s="6"/>
      <c r="D850" s="6"/>
      <c r="E850" s="7"/>
      <c r="F850" s="7"/>
      <c r="G850" s="19"/>
    </row>
    <row r="851" ht="276.75" customHeight="1">
      <c r="A851" s="1"/>
      <c r="B851" s="6"/>
      <c r="C851" s="6"/>
      <c r="D851" s="6"/>
      <c r="E851" s="7"/>
      <c r="F851" s="7"/>
      <c r="G851" s="19"/>
    </row>
    <row r="852" ht="276.75" customHeight="1">
      <c r="A852" s="1"/>
      <c r="B852" s="6"/>
      <c r="C852" s="6"/>
      <c r="D852" s="6"/>
      <c r="E852" s="7"/>
      <c r="F852" s="7"/>
      <c r="G852" s="19"/>
    </row>
    <row r="853" ht="276.75" customHeight="1">
      <c r="A853" s="1"/>
      <c r="B853" s="6"/>
      <c r="C853" s="6"/>
      <c r="D853" s="6"/>
      <c r="E853" s="7"/>
      <c r="F853" s="7"/>
      <c r="G853" s="19"/>
    </row>
    <row r="854" ht="276.75" customHeight="1">
      <c r="A854" s="1"/>
      <c r="B854" s="6"/>
      <c r="C854" s="6"/>
      <c r="D854" s="6"/>
      <c r="E854" s="7"/>
      <c r="F854" s="7"/>
      <c r="G854" s="19"/>
    </row>
    <row r="855" ht="276.75" customHeight="1">
      <c r="A855" s="1"/>
      <c r="B855" s="6"/>
      <c r="C855" s="6"/>
      <c r="D855" s="6"/>
      <c r="E855" s="7"/>
      <c r="F855" s="7"/>
      <c r="G855" s="19"/>
    </row>
    <row r="856" ht="276.75" customHeight="1">
      <c r="A856" s="1"/>
      <c r="B856" s="6"/>
      <c r="C856" s="6"/>
      <c r="D856" s="6"/>
      <c r="E856" s="7"/>
      <c r="F856" s="7"/>
      <c r="G856" s="19"/>
    </row>
    <row r="857" ht="276.75" customHeight="1">
      <c r="A857" s="1"/>
      <c r="B857" s="6"/>
      <c r="C857" s="6"/>
      <c r="D857" s="6"/>
      <c r="E857" s="7"/>
      <c r="F857" s="7"/>
      <c r="G857" s="19"/>
    </row>
    <row r="858" ht="276.75" customHeight="1">
      <c r="A858" s="1"/>
      <c r="B858" s="6"/>
      <c r="C858" s="6"/>
      <c r="D858" s="6"/>
      <c r="E858" s="7"/>
      <c r="F858" s="7"/>
      <c r="G858" s="19"/>
    </row>
    <row r="859" ht="276.75" customHeight="1">
      <c r="A859" s="1"/>
      <c r="B859" s="6"/>
      <c r="C859" s="6"/>
      <c r="D859" s="6"/>
      <c r="E859" s="7"/>
      <c r="F859" s="7"/>
      <c r="G859" s="19"/>
    </row>
    <row r="860" ht="276.75" customHeight="1">
      <c r="A860" s="1"/>
      <c r="B860" s="6"/>
      <c r="C860" s="6"/>
      <c r="D860" s="6"/>
      <c r="E860" s="7"/>
      <c r="F860" s="7"/>
      <c r="G860" s="19"/>
    </row>
    <row r="861" ht="276.75" customHeight="1">
      <c r="A861" s="1"/>
      <c r="B861" s="6"/>
      <c r="C861" s="6"/>
      <c r="D861" s="6"/>
      <c r="E861" s="7"/>
      <c r="F861" s="7"/>
      <c r="G861" s="19"/>
    </row>
    <row r="862" ht="276.75" customHeight="1">
      <c r="A862" s="1"/>
      <c r="B862" s="6"/>
      <c r="C862" s="6"/>
      <c r="D862" s="6"/>
      <c r="E862" s="7"/>
      <c r="F862" s="7"/>
      <c r="G862" s="19"/>
    </row>
    <row r="863" ht="276.75" customHeight="1">
      <c r="A863" s="1"/>
      <c r="B863" s="6"/>
      <c r="C863" s="6"/>
      <c r="D863" s="6"/>
      <c r="E863" s="7"/>
      <c r="F863" s="7"/>
      <c r="G863" s="19"/>
    </row>
    <row r="864" ht="276.75" customHeight="1">
      <c r="A864" s="1"/>
      <c r="B864" s="6"/>
      <c r="C864" s="6"/>
      <c r="D864" s="6"/>
      <c r="E864" s="7"/>
      <c r="F864" s="7"/>
      <c r="G864" s="19"/>
    </row>
    <row r="865" ht="276.75" customHeight="1">
      <c r="A865" s="1"/>
      <c r="B865" s="6"/>
      <c r="C865" s="6"/>
      <c r="D865" s="6"/>
      <c r="E865" s="7"/>
      <c r="F865" s="7"/>
      <c r="G865" s="19"/>
    </row>
    <row r="866" ht="276.75" customHeight="1">
      <c r="A866" s="1"/>
      <c r="B866" s="6"/>
      <c r="C866" s="6"/>
      <c r="D866" s="6"/>
      <c r="E866" s="7"/>
      <c r="F866" s="7"/>
      <c r="G866" s="19"/>
    </row>
    <row r="867" ht="276.75" customHeight="1">
      <c r="A867" s="1"/>
      <c r="B867" s="6"/>
      <c r="C867" s="6"/>
      <c r="D867" s="6"/>
      <c r="E867" s="7"/>
      <c r="F867" s="7"/>
      <c r="G867" s="19"/>
    </row>
    <row r="868" ht="276.75" customHeight="1">
      <c r="A868" s="1"/>
      <c r="B868" s="6"/>
      <c r="C868" s="6"/>
      <c r="D868" s="6"/>
      <c r="E868" s="7"/>
      <c r="F868" s="7"/>
      <c r="G868" s="19"/>
    </row>
    <row r="869" ht="276.75" customHeight="1">
      <c r="A869" s="1"/>
      <c r="B869" s="6"/>
      <c r="C869" s="6"/>
      <c r="D869" s="6"/>
      <c r="E869" s="7"/>
      <c r="F869" s="7"/>
      <c r="G869" s="19"/>
    </row>
    <row r="870" ht="276.75" customHeight="1">
      <c r="A870" s="1"/>
      <c r="B870" s="6"/>
      <c r="C870" s="6"/>
      <c r="D870" s="6"/>
      <c r="E870" s="7"/>
      <c r="F870" s="7"/>
      <c r="G870" s="19"/>
    </row>
    <row r="871" ht="276.75" customHeight="1">
      <c r="A871" s="1"/>
      <c r="B871" s="6"/>
      <c r="C871" s="6"/>
      <c r="D871" s="6"/>
      <c r="E871" s="7"/>
      <c r="F871" s="7"/>
      <c r="G871" s="19"/>
    </row>
    <row r="872" ht="276.75" customHeight="1">
      <c r="A872" s="1"/>
      <c r="B872" s="6"/>
      <c r="C872" s="6"/>
      <c r="D872" s="6"/>
      <c r="E872" s="7"/>
      <c r="F872" s="7"/>
      <c r="G872" s="19"/>
    </row>
    <row r="873" ht="276.75" customHeight="1">
      <c r="A873" s="1"/>
      <c r="B873" s="6"/>
      <c r="C873" s="6"/>
      <c r="D873" s="6"/>
      <c r="E873" s="7"/>
      <c r="F873" s="7"/>
      <c r="G873" s="19"/>
    </row>
    <row r="874" ht="276.75" customHeight="1">
      <c r="A874" s="1"/>
      <c r="B874" s="6"/>
      <c r="C874" s="6"/>
      <c r="D874" s="6"/>
      <c r="E874" s="7"/>
      <c r="F874" s="7"/>
      <c r="G874" s="19"/>
    </row>
    <row r="875" ht="276.75" customHeight="1">
      <c r="A875" s="1"/>
      <c r="B875" s="6"/>
      <c r="C875" s="6"/>
      <c r="D875" s="6"/>
      <c r="E875" s="7"/>
      <c r="F875" s="7"/>
      <c r="G875" s="19"/>
    </row>
    <row r="876" ht="276.75" customHeight="1">
      <c r="A876" s="1"/>
      <c r="B876" s="6"/>
      <c r="C876" s="6"/>
      <c r="D876" s="6"/>
      <c r="E876" s="7"/>
      <c r="F876" s="7"/>
      <c r="G876" s="19"/>
    </row>
    <row r="877" ht="276.75" customHeight="1">
      <c r="A877" s="1"/>
      <c r="B877" s="6"/>
      <c r="C877" s="6"/>
      <c r="D877" s="6"/>
      <c r="E877" s="7"/>
      <c r="F877" s="7"/>
      <c r="G877" s="19"/>
    </row>
    <row r="878" ht="276.75" customHeight="1">
      <c r="A878" s="1"/>
      <c r="B878" s="6"/>
      <c r="C878" s="6"/>
      <c r="D878" s="6"/>
      <c r="E878" s="7"/>
      <c r="F878" s="7"/>
      <c r="G878" s="19"/>
    </row>
    <row r="879" ht="276.75" customHeight="1">
      <c r="A879" s="1"/>
      <c r="B879" s="6"/>
      <c r="C879" s="6"/>
      <c r="D879" s="6"/>
      <c r="E879" s="7"/>
      <c r="F879" s="7"/>
      <c r="G879" s="19"/>
    </row>
    <row r="880" ht="276.75" customHeight="1">
      <c r="A880" s="1"/>
      <c r="B880" s="6"/>
      <c r="C880" s="6"/>
      <c r="D880" s="6"/>
      <c r="E880" s="7"/>
      <c r="F880" s="7"/>
      <c r="G880" s="19"/>
    </row>
    <row r="881" ht="276.75" customHeight="1">
      <c r="A881" s="1"/>
      <c r="B881" s="6"/>
      <c r="C881" s="6"/>
      <c r="D881" s="6"/>
      <c r="E881" s="7"/>
      <c r="F881" s="7"/>
      <c r="G881" s="19"/>
    </row>
    <row r="882" ht="276.75" customHeight="1">
      <c r="A882" s="1"/>
      <c r="B882" s="6"/>
      <c r="C882" s="6"/>
      <c r="D882" s="6"/>
      <c r="E882" s="7"/>
      <c r="F882" s="7"/>
      <c r="G882" s="19"/>
    </row>
    <row r="883" ht="276.75" customHeight="1">
      <c r="A883" s="1"/>
      <c r="B883" s="6"/>
      <c r="C883" s="6"/>
      <c r="D883" s="6"/>
      <c r="E883" s="7"/>
      <c r="F883" s="7"/>
      <c r="G883" s="19"/>
    </row>
    <row r="884" ht="276.75" customHeight="1">
      <c r="A884" s="1"/>
      <c r="B884" s="6"/>
      <c r="C884" s="6"/>
      <c r="D884" s="6"/>
      <c r="E884" s="7"/>
      <c r="F884" s="7"/>
      <c r="G884" s="19"/>
    </row>
    <row r="885" ht="276.75" customHeight="1">
      <c r="A885" s="1"/>
      <c r="B885" s="6"/>
      <c r="C885" s="6"/>
      <c r="D885" s="6"/>
      <c r="E885" s="7"/>
      <c r="F885" s="7"/>
      <c r="G885" s="19"/>
    </row>
    <row r="886" ht="276.75" customHeight="1">
      <c r="A886" s="1"/>
      <c r="B886" s="6"/>
      <c r="C886" s="6"/>
      <c r="D886" s="6"/>
      <c r="E886" s="7"/>
      <c r="F886" s="7"/>
      <c r="G886" s="19"/>
    </row>
    <row r="887" ht="276.75" customHeight="1">
      <c r="A887" s="1"/>
      <c r="B887" s="6"/>
      <c r="C887" s="6"/>
      <c r="D887" s="6"/>
      <c r="E887" s="7"/>
      <c r="F887" s="7"/>
      <c r="G887" s="19"/>
    </row>
    <row r="888" ht="276.75" customHeight="1">
      <c r="A888" s="1"/>
      <c r="B888" s="6"/>
      <c r="C888" s="6"/>
      <c r="D888" s="6"/>
      <c r="E888" s="7"/>
      <c r="F888" s="7"/>
      <c r="G888" s="19"/>
    </row>
    <row r="889" ht="276.75" customHeight="1">
      <c r="A889" s="1"/>
      <c r="B889" s="6"/>
      <c r="C889" s="6"/>
      <c r="D889" s="6"/>
      <c r="E889" s="7"/>
      <c r="F889" s="7"/>
      <c r="G889" s="19"/>
    </row>
    <row r="890" ht="276.75" customHeight="1">
      <c r="A890" s="1"/>
      <c r="B890" s="6"/>
      <c r="C890" s="6"/>
      <c r="D890" s="6"/>
      <c r="E890" s="7"/>
      <c r="F890" s="7"/>
      <c r="G890" s="19"/>
    </row>
    <row r="891" ht="276.75" customHeight="1">
      <c r="A891" s="1"/>
      <c r="B891" s="6"/>
      <c r="C891" s="6"/>
      <c r="D891" s="6"/>
      <c r="E891" s="7"/>
      <c r="F891" s="7"/>
      <c r="G891" s="19"/>
    </row>
    <row r="892" ht="276.75" customHeight="1">
      <c r="A892" s="1"/>
      <c r="B892" s="6"/>
      <c r="C892" s="6"/>
      <c r="D892" s="6"/>
      <c r="E892" s="7"/>
      <c r="F892" s="7"/>
      <c r="G892" s="19"/>
    </row>
    <row r="893" ht="276.75" customHeight="1">
      <c r="A893" s="1"/>
      <c r="B893" s="6"/>
      <c r="C893" s="6"/>
      <c r="D893" s="6"/>
      <c r="E893" s="7"/>
      <c r="F893" s="7"/>
      <c r="G893" s="19"/>
    </row>
    <row r="894" ht="276.75" customHeight="1">
      <c r="A894" s="1"/>
      <c r="B894" s="6"/>
      <c r="C894" s="6"/>
      <c r="D894" s="6"/>
      <c r="E894" s="7"/>
      <c r="F894" s="7"/>
      <c r="G894" s="19"/>
    </row>
    <row r="895" ht="276.75" customHeight="1">
      <c r="A895" s="1"/>
      <c r="B895" s="6"/>
      <c r="C895" s="6"/>
      <c r="D895" s="6"/>
      <c r="E895" s="7"/>
      <c r="F895" s="7"/>
      <c r="G895" s="19"/>
    </row>
    <row r="896" ht="276.75" customHeight="1">
      <c r="A896" s="1"/>
      <c r="B896" s="6"/>
      <c r="C896" s="6"/>
      <c r="D896" s="6"/>
      <c r="E896" s="7"/>
      <c r="F896" s="7"/>
      <c r="G896" s="19"/>
    </row>
    <row r="897" ht="276.75" customHeight="1">
      <c r="A897" s="1"/>
      <c r="B897" s="6"/>
      <c r="C897" s="6"/>
      <c r="D897" s="6"/>
      <c r="E897" s="7"/>
      <c r="F897" s="7"/>
      <c r="G897" s="19"/>
    </row>
    <row r="898" ht="276.75" customHeight="1">
      <c r="A898" s="1"/>
      <c r="B898" s="6"/>
      <c r="C898" s="6"/>
      <c r="D898" s="6"/>
      <c r="E898" s="7"/>
      <c r="F898" s="7"/>
      <c r="G898" s="19"/>
    </row>
    <row r="899" ht="276.75" customHeight="1">
      <c r="A899" s="1"/>
      <c r="B899" s="6"/>
      <c r="C899" s="6"/>
      <c r="D899" s="6"/>
      <c r="E899" s="7"/>
      <c r="F899" s="7"/>
      <c r="G899" s="19"/>
    </row>
    <row r="900" ht="276.75" customHeight="1">
      <c r="A900" s="1"/>
      <c r="B900" s="6"/>
      <c r="C900" s="6"/>
      <c r="D900" s="6"/>
      <c r="E900" s="7"/>
      <c r="F900" s="7"/>
      <c r="G900" s="19"/>
    </row>
    <row r="901" ht="276.75" customHeight="1">
      <c r="A901" s="1"/>
      <c r="B901" s="6"/>
      <c r="C901" s="6"/>
      <c r="D901" s="6"/>
      <c r="E901" s="7"/>
      <c r="F901" s="7"/>
      <c r="G901" s="19"/>
    </row>
    <row r="902" ht="276.75" customHeight="1">
      <c r="A902" s="1"/>
      <c r="B902" s="6"/>
      <c r="C902" s="6"/>
      <c r="D902" s="6"/>
      <c r="E902" s="7"/>
      <c r="F902" s="7"/>
      <c r="G902" s="19"/>
    </row>
    <row r="903" ht="276.75" customHeight="1">
      <c r="A903" s="1"/>
      <c r="B903" s="6"/>
      <c r="C903" s="6"/>
      <c r="D903" s="6"/>
      <c r="E903" s="7"/>
      <c r="F903" s="7"/>
      <c r="G903" s="19"/>
    </row>
    <row r="904" ht="276.75" customHeight="1">
      <c r="A904" s="1"/>
      <c r="B904" s="6"/>
      <c r="C904" s="6"/>
      <c r="D904" s="6"/>
      <c r="E904" s="7"/>
      <c r="F904" s="7"/>
      <c r="G904" s="19"/>
    </row>
    <row r="905" ht="276.75" customHeight="1">
      <c r="A905" s="1"/>
      <c r="B905" s="6"/>
      <c r="C905" s="6"/>
      <c r="D905" s="6"/>
      <c r="E905" s="7"/>
      <c r="F905" s="7"/>
      <c r="G905" s="19"/>
    </row>
    <row r="906" ht="276.75" customHeight="1">
      <c r="A906" s="1"/>
      <c r="B906" s="6"/>
      <c r="C906" s="6"/>
      <c r="D906" s="6"/>
      <c r="E906" s="7"/>
      <c r="F906" s="7"/>
      <c r="G906" s="19"/>
    </row>
    <row r="907" ht="276.75" customHeight="1">
      <c r="A907" s="1"/>
      <c r="B907" s="6"/>
      <c r="C907" s="6"/>
      <c r="D907" s="6"/>
      <c r="E907" s="7"/>
      <c r="F907" s="7"/>
      <c r="G907" s="19"/>
    </row>
    <row r="908" ht="276.75" customHeight="1">
      <c r="A908" s="1"/>
      <c r="B908" s="6"/>
      <c r="C908" s="6"/>
      <c r="D908" s="6"/>
      <c r="E908" s="7"/>
      <c r="F908" s="7"/>
      <c r="G908" s="19"/>
    </row>
    <row r="909" ht="276.75" customHeight="1">
      <c r="A909" s="1"/>
      <c r="B909" s="6"/>
      <c r="C909" s="6"/>
      <c r="D909" s="6"/>
      <c r="E909" s="7"/>
      <c r="F909" s="7"/>
      <c r="G909" s="19"/>
    </row>
    <row r="910" ht="276.75" customHeight="1">
      <c r="A910" s="1"/>
      <c r="B910" s="6"/>
      <c r="C910" s="6"/>
      <c r="D910" s="6"/>
      <c r="E910" s="7"/>
      <c r="F910" s="7"/>
      <c r="G910" s="19"/>
    </row>
    <row r="911" ht="276.75" customHeight="1">
      <c r="A911" s="1"/>
      <c r="B911" s="6"/>
      <c r="C911" s="6"/>
      <c r="D911" s="6"/>
      <c r="E911" s="7"/>
      <c r="F911" s="7"/>
      <c r="G911" s="19"/>
    </row>
    <row r="912" ht="276.75" customHeight="1">
      <c r="A912" s="1"/>
      <c r="B912" s="6"/>
      <c r="C912" s="6"/>
      <c r="D912" s="6"/>
      <c r="E912" s="7"/>
      <c r="F912" s="7"/>
      <c r="G912" s="19"/>
    </row>
    <row r="913" ht="276.75" customHeight="1">
      <c r="A913" s="1"/>
      <c r="B913" s="6"/>
      <c r="C913" s="6"/>
      <c r="D913" s="6"/>
      <c r="E913" s="7"/>
      <c r="F913" s="7"/>
      <c r="G913" s="19"/>
    </row>
    <row r="914" ht="276.75" customHeight="1">
      <c r="A914" s="1"/>
      <c r="B914" s="6"/>
      <c r="C914" s="6"/>
      <c r="D914" s="6"/>
      <c r="E914" s="7"/>
      <c r="F914" s="7"/>
      <c r="G914" s="19"/>
    </row>
    <row r="915" ht="276.75" customHeight="1">
      <c r="A915" s="1"/>
      <c r="B915" s="6"/>
      <c r="C915" s="6"/>
      <c r="D915" s="6"/>
      <c r="E915" s="7"/>
      <c r="F915" s="7"/>
      <c r="G915" s="19"/>
    </row>
    <row r="916" ht="276.75" customHeight="1">
      <c r="A916" s="1"/>
      <c r="B916" s="6"/>
      <c r="C916" s="6"/>
      <c r="D916" s="6"/>
      <c r="E916" s="7"/>
      <c r="F916" s="7"/>
      <c r="G916" s="19"/>
    </row>
    <row r="917" ht="276.75" customHeight="1">
      <c r="A917" s="1"/>
      <c r="B917" s="6"/>
      <c r="C917" s="6"/>
      <c r="D917" s="6"/>
      <c r="E917" s="7"/>
      <c r="F917" s="7"/>
      <c r="G917" s="19"/>
    </row>
    <row r="918" ht="276.75" customHeight="1">
      <c r="A918" s="1"/>
      <c r="B918" s="6"/>
      <c r="C918" s="6"/>
      <c r="D918" s="6"/>
      <c r="E918" s="7"/>
      <c r="F918" s="7"/>
      <c r="G918" s="19"/>
    </row>
    <row r="919" ht="276.75" customHeight="1">
      <c r="A919" s="1"/>
      <c r="B919" s="6"/>
      <c r="C919" s="6"/>
      <c r="D919" s="6"/>
      <c r="E919" s="7"/>
      <c r="F919" s="7"/>
      <c r="G919" s="19"/>
    </row>
    <row r="920" ht="276.75" customHeight="1">
      <c r="A920" s="1"/>
      <c r="B920" s="6"/>
      <c r="C920" s="6"/>
      <c r="D920" s="6"/>
      <c r="E920" s="7"/>
      <c r="F920" s="7"/>
      <c r="G920" s="19"/>
    </row>
    <row r="921" ht="276.75" customHeight="1">
      <c r="A921" s="1"/>
      <c r="B921" s="6"/>
      <c r="C921" s="6"/>
      <c r="D921" s="6"/>
      <c r="E921" s="7"/>
      <c r="F921" s="7"/>
      <c r="G921" s="19"/>
    </row>
    <row r="922" ht="276.75" customHeight="1">
      <c r="A922" s="1"/>
      <c r="B922" s="6"/>
      <c r="C922" s="6"/>
      <c r="D922" s="6"/>
      <c r="E922" s="7"/>
      <c r="F922" s="7"/>
      <c r="G922" s="19"/>
    </row>
    <row r="923" ht="276.75" customHeight="1">
      <c r="A923" s="1"/>
      <c r="B923" s="6"/>
      <c r="C923" s="6"/>
      <c r="D923" s="6"/>
      <c r="E923" s="7"/>
      <c r="F923" s="7"/>
      <c r="G923" s="19"/>
    </row>
    <row r="924" ht="276.75" customHeight="1">
      <c r="A924" s="1"/>
      <c r="B924" s="6"/>
      <c r="C924" s="6"/>
      <c r="D924" s="6"/>
      <c r="E924" s="7"/>
      <c r="F924" s="7"/>
      <c r="G924" s="19"/>
    </row>
    <row r="925" ht="276.75" customHeight="1">
      <c r="A925" s="1"/>
      <c r="B925" s="6"/>
      <c r="C925" s="6"/>
      <c r="D925" s="6"/>
      <c r="E925" s="7"/>
      <c r="F925" s="7"/>
      <c r="G925" s="19"/>
    </row>
    <row r="926" ht="276.75" customHeight="1">
      <c r="A926" s="1"/>
      <c r="B926" s="6"/>
      <c r="C926" s="6"/>
      <c r="D926" s="6"/>
      <c r="E926" s="7"/>
      <c r="F926" s="7"/>
      <c r="G926" s="19"/>
    </row>
    <row r="927" ht="276.75" customHeight="1">
      <c r="A927" s="1"/>
      <c r="B927" s="6"/>
      <c r="C927" s="6"/>
      <c r="D927" s="6"/>
      <c r="E927" s="7"/>
      <c r="F927" s="7"/>
      <c r="G927" s="19"/>
    </row>
    <row r="928" ht="276.75" customHeight="1">
      <c r="A928" s="1"/>
      <c r="B928" s="6"/>
      <c r="C928" s="6"/>
      <c r="D928" s="6"/>
      <c r="E928" s="7"/>
      <c r="F928" s="7"/>
      <c r="G928" s="19"/>
    </row>
    <row r="929" ht="276.75" customHeight="1">
      <c r="A929" s="1"/>
      <c r="B929" s="6"/>
      <c r="C929" s="6"/>
      <c r="D929" s="6"/>
      <c r="E929" s="7"/>
      <c r="F929" s="7"/>
      <c r="G929" s="19"/>
    </row>
    <row r="930" ht="276.75" customHeight="1">
      <c r="A930" s="1"/>
      <c r="B930" s="6"/>
      <c r="C930" s="6"/>
      <c r="D930" s="6"/>
      <c r="E930" s="7"/>
      <c r="F930" s="7"/>
      <c r="G930" s="19"/>
    </row>
    <row r="931" ht="276.75" customHeight="1">
      <c r="A931" s="1"/>
      <c r="B931" s="6"/>
      <c r="C931" s="6"/>
      <c r="D931" s="6"/>
      <c r="E931" s="7"/>
      <c r="F931" s="7"/>
      <c r="G931" s="19"/>
    </row>
    <row r="932" ht="276.75" customHeight="1">
      <c r="A932" s="1"/>
      <c r="B932" s="6"/>
      <c r="C932" s="6"/>
      <c r="D932" s="6"/>
      <c r="E932" s="7"/>
      <c r="F932" s="7"/>
      <c r="G932" s="19"/>
    </row>
    <row r="933" ht="276.75" customHeight="1">
      <c r="A933" s="1"/>
      <c r="B933" s="6"/>
      <c r="C933" s="6"/>
      <c r="D933" s="6"/>
      <c r="E933" s="7"/>
      <c r="F933" s="7"/>
      <c r="G933" s="19"/>
    </row>
    <row r="934" ht="276.75" customHeight="1">
      <c r="A934" s="1"/>
      <c r="B934" s="6"/>
      <c r="C934" s="6"/>
      <c r="D934" s="6"/>
      <c r="E934" s="7"/>
      <c r="F934" s="7"/>
      <c r="G934" s="19"/>
    </row>
    <row r="935" ht="276.75" customHeight="1">
      <c r="A935" s="1"/>
      <c r="B935" s="6"/>
      <c r="C935" s="6"/>
      <c r="D935" s="6"/>
      <c r="E935" s="7"/>
      <c r="F935" s="7"/>
      <c r="G935" s="19"/>
    </row>
    <row r="936" ht="276.75" customHeight="1">
      <c r="A936" s="1"/>
      <c r="B936" s="6"/>
      <c r="C936" s="6"/>
      <c r="D936" s="6"/>
      <c r="E936" s="7"/>
      <c r="F936" s="7"/>
      <c r="G936" s="19"/>
    </row>
    <row r="937" ht="276.75" customHeight="1">
      <c r="A937" s="1"/>
      <c r="B937" s="6"/>
      <c r="C937" s="6"/>
      <c r="D937" s="6"/>
      <c r="E937" s="7"/>
      <c r="F937" s="7"/>
      <c r="G937" s="19"/>
    </row>
    <row r="938" ht="276.75" customHeight="1">
      <c r="A938" s="1"/>
      <c r="B938" s="6"/>
      <c r="C938" s="6"/>
      <c r="D938" s="6"/>
      <c r="E938" s="7"/>
      <c r="F938" s="7"/>
      <c r="G938" s="19"/>
    </row>
    <row r="939" ht="276.75" customHeight="1">
      <c r="A939" s="1"/>
      <c r="B939" s="6"/>
      <c r="C939" s="6"/>
      <c r="D939" s="6"/>
      <c r="E939" s="7"/>
      <c r="F939" s="7"/>
      <c r="G939" s="19"/>
    </row>
    <row r="940" ht="276.75" customHeight="1">
      <c r="A940" s="1"/>
      <c r="B940" s="6"/>
      <c r="C940" s="6"/>
      <c r="D940" s="6"/>
      <c r="E940" s="7"/>
      <c r="F940" s="7"/>
      <c r="G940" s="19"/>
    </row>
    <row r="941" ht="276.75" customHeight="1">
      <c r="A941" s="1"/>
      <c r="B941" s="6"/>
      <c r="C941" s="6"/>
      <c r="D941" s="6"/>
      <c r="E941" s="7"/>
      <c r="F941" s="7"/>
      <c r="G941" s="19"/>
    </row>
    <row r="942" ht="276.75" customHeight="1">
      <c r="A942" s="1"/>
      <c r="B942" s="6"/>
      <c r="C942" s="6"/>
      <c r="D942" s="6"/>
      <c r="E942" s="7"/>
      <c r="F942" s="7"/>
      <c r="G942" s="19"/>
    </row>
    <row r="943" ht="276.75" customHeight="1">
      <c r="A943" s="1"/>
      <c r="B943" s="6"/>
      <c r="C943" s="6"/>
      <c r="D943" s="6"/>
      <c r="E943" s="7"/>
      <c r="F943" s="7"/>
      <c r="G943" s="19"/>
    </row>
    <row r="944" ht="276.75" customHeight="1">
      <c r="A944" s="1"/>
      <c r="B944" s="6"/>
      <c r="C944" s="6"/>
      <c r="D944" s="6"/>
      <c r="E944" s="7"/>
      <c r="F944" s="7"/>
      <c r="G944" s="19"/>
    </row>
    <row r="945" ht="276.75" customHeight="1">
      <c r="A945" s="1"/>
      <c r="B945" s="6"/>
      <c r="C945" s="6"/>
      <c r="D945" s="6"/>
      <c r="E945" s="7"/>
      <c r="F945" s="7"/>
      <c r="G945" s="19"/>
    </row>
    <row r="946" ht="276.75" customHeight="1">
      <c r="A946" s="1"/>
      <c r="B946" s="6"/>
      <c r="C946" s="6"/>
      <c r="D946" s="6"/>
      <c r="E946" s="7"/>
      <c r="F946" s="7"/>
      <c r="G946" s="19"/>
    </row>
    <row r="947" ht="276.75" customHeight="1">
      <c r="A947" s="1"/>
      <c r="B947" s="6"/>
      <c r="C947" s="6"/>
      <c r="D947" s="6"/>
      <c r="E947" s="7"/>
      <c r="F947" s="7"/>
      <c r="G947" s="19"/>
    </row>
    <row r="948" ht="276.75" customHeight="1">
      <c r="A948" s="1"/>
      <c r="B948" s="6"/>
      <c r="C948" s="6"/>
      <c r="D948" s="6"/>
      <c r="E948" s="7"/>
      <c r="F948" s="7"/>
      <c r="G948" s="19"/>
    </row>
    <row r="949" ht="276.75" customHeight="1">
      <c r="A949" s="1"/>
      <c r="B949" s="6"/>
      <c r="C949" s="6"/>
      <c r="D949" s="6"/>
      <c r="E949" s="7"/>
      <c r="F949" s="7"/>
      <c r="G949" s="19"/>
    </row>
    <row r="950" ht="276.75" customHeight="1">
      <c r="A950" s="1"/>
      <c r="B950" s="6"/>
      <c r="C950" s="6"/>
      <c r="D950" s="6"/>
      <c r="E950" s="7"/>
      <c r="F950" s="7"/>
      <c r="G950" s="19"/>
    </row>
    <row r="951" ht="276.75" customHeight="1">
      <c r="A951" s="1"/>
      <c r="B951" s="6"/>
      <c r="C951" s="6"/>
      <c r="D951" s="6"/>
      <c r="E951" s="7"/>
      <c r="F951" s="7"/>
      <c r="G951" s="19"/>
    </row>
    <row r="952" ht="276.75" customHeight="1">
      <c r="A952" s="1"/>
      <c r="B952" s="6"/>
      <c r="C952" s="6"/>
      <c r="D952" s="6"/>
      <c r="E952" s="7"/>
      <c r="F952" s="7"/>
      <c r="G952" s="19"/>
    </row>
    <row r="953" ht="276.75" customHeight="1">
      <c r="A953" s="1"/>
      <c r="B953" s="6"/>
      <c r="C953" s="6"/>
      <c r="D953" s="6"/>
      <c r="E953" s="7"/>
      <c r="F953" s="7"/>
      <c r="G953" s="19"/>
    </row>
    <row r="954" ht="276.75" customHeight="1">
      <c r="A954" s="1"/>
      <c r="B954" s="6"/>
      <c r="C954" s="6"/>
      <c r="D954" s="6"/>
      <c r="E954" s="7"/>
      <c r="F954" s="7"/>
      <c r="G954" s="19"/>
    </row>
    <row r="955" ht="276.75" customHeight="1">
      <c r="A955" s="1"/>
      <c r="B955" s="6"/>
      <c r="C955" s="6"/>
      <c r="D955" s="6"/>
      <c r="E955" s="7"/>
      <c r="F955" s="7"/>
      <c r="G955" s="19"/>
    </row>
    <row r="956" ht="276.75" customHeight="1">
      <c r="A956" s="1"/>
      <c r="B956" s="6"/>
      <c r="C956" s="6"/>
      <c r="D956" s="6"/>
      <c r="E956" s="7"/>
      <c r="F956" s="7"/>
      <c r="G956" s="19"/>
    </row>
    <row r="957" ht="276.75" customHeight="1">
      <c r="A957" s="1"/>
      <c r="B957" s="6"/>
      <c r="C957" s="6"/>
      <c r="D957" s="6"/>
      <c r="E957" s="7"/>
      <c r="F957" s="7"/>
      <c r="G957" s="19"/>
    </row>
    <row r="958" ht="276.75" customHeight="1">
      <c r="A958" s="1"/>
      <c r="B958" s="6"/>
      <c r="C958" s="6"/>
      <c r="D958" s="6"/>
      <c r="E958" s="7"/>
      <c r="F958" s="7"/>
      <c r="G958" s="19"/>
    </row>
    <row r="959" ht="276.75" customHeight="1">
      <c r="A959" s="1"/>
      <c r="B959" s="6"/>
      <c r="C959" s="6"/>
      <c r="D959" s="6"/>
      <c r="E959" s="7"/>
      <c r="F959" s="7"/>
      <c r="G959" s="19"/>
    </row>
    <row r="960" ht="276.75" customHeight="1">
      <c r="A960" s="1"/>
      <c r="B960" s="6"/>
      <c r="C960" s="6"/>
      <c r="D960" s="6"/>
      <c r="E960" s="7"/>
      <c r="F960" s="7"/>
      <c r="G960" s="19"/>
    </row>
    <row r="961" ht="276.75" customHeight="1">
      <c r="A961" s="1"/>
      <c r="B961" s="6"/>
      <c r="C961" s="6"/>
      <c r="D961" s="6"/>
      <c r="E961" s="7"/>
      <c r="F961" s="7"/>
      <c r="G961" s="19"/>
    </row>
    <row r="962" ht="276.75" customHeight="1">
      <c r="A962" s="1"/>
      <c r="B962" s="6"/>
      <c r="C962" s="6"/>
      <c r="D962" s="6"/>
      <c r="E962" s="7"/>
      <c r="F962" s="7"/>
      <c r="G962" s="19"/>
    </row>
    <row r="963" ht="276.75" customHeight="1">
      <c r="A963" s="1"/>
      <c r="B963" s="6"/>
      <c r="C963" s="6"/>
      <c r="D963" s="6"/>
      <c r="E963" s="7"/>
      <c r="F963" s="7"/>
      <c r="G963" s="19"/>
    </row>
    <row r="964" ht="276.75" customHeight="1">
      <c r="A964" s="1"/>
      <c r="B964" s="6"/>
      <c r="C964" s="6"/>
      <c r="D964" s="6"/>
      <c r="E964" s="7"/>
      <c r="F964" s="7"/>
      <c r="G964" s="19"/>
    </row>
    <row r="965" ht="276.75" customHeight="1">
      <c r="A965" s="1"/>
      <c r="B965" s="6"/>
      <c r="C965" s="6"/>
      <c r="D965" s="6"/>
      <c r="E965" s="7"/>
      <c r="F965" s="7"/>
      <c r="G965" s="19"/>
    </row>
    <row r="966" ht="276.75" customHeight="1">
      <c r="A966" s="1"/>
      <c r="B966" s="6"/>
      <c r="C966" s="6"/>
      <c r="D966" s="6"/>
      <c r="E966" s="7"/>
      <c r="F966" s="7"/>
      <c r="G966" s="19"/>
    </row>
    <row r="967" ht="276.75" customHeight="1">
      <c r="A967" s="1"/>
      <c r="B967" s="6"/>
      <c r="C967" s="6"/>
      <c r="D967" s="6"/>
      <c r="E967" s="7"/>
      <c r="F967" s="7"/>
      <c r="G967" s="19"/>
    </row>
    <row r="968" ht="276.75" customHeight="1">
      <c r="A968" s="1"/>
      <c r="B968" s="6"/>
      <c r="C968" s="6"/>
      <c r="D968" s="6"/>
      <c r="E968" s="7"/>
      <c r="F968" s="7"/>
      <c r="G968" s="19"/>
    </row>
    <row r="969" ht="276.75" customHeight="1">
      <c r="A969" s="1"/>
      <c r="B969" s="6"/>
      <c r="C969" s="6"/>
      <c r="D969" s="6"/>
      <c r="E969" s="7"/>
      <c r="F969" s="7"/>
      <c r="G969" s="19"/>
    </row>
    <row r="970" ht="276.75" customHeight="1">
      <c r="A970" s="1"/>
      <c r="B970" s="6"/>
      <c r="C970" s="6"/>
      <c r="D970" s="6"/>
      <c r="E970" s="7"/>
      <c r="F970" s="7"/>
      <c r="G970" s="19"/>
    </row>
    <row r="971" ht="276.75" customHeight="1">
      <c r="A971" s="1"/>
      <c r="B971" s="6"/>
      <c r="C971" s="6"/>
      <c r="D971" s="6"/>
      <c r="E971" s="7"/>
      <c r="F971" s="7"/>
      <c r="G971" s="19"/>
    </row>
    <row r="972" ht="276.75" customHeight="1">
      <c r="A972" s="1"/>
      <c r="B972" s="6"/>
      <c r="C972" s="6"/>
      <c r="D972" s="6"/>
      <c r="E972" s="7"/>
      <c r="F972" s="7"/>
      <c r="G972" s="19"/>
    </row>
    <row r="973" ht="276.75" customHeight="1">
      <c r="A973" s="1"/>
      <c r="B973" s="6"/>
      <c r="C973" s="6"/>
      <c r="D973" s="6"/>
      <c r="E973" s="7"/>
      <c r="F973" s="7"/>
      <c r="G973" s="19"/>
    </row>
    <row r="974" ht="276.75" customHeight="1">
      <c r="A974" s="1"/>
      <c r="B974" s="6"/>
      <c r="C974" s="6"/>
      <c r="D974" s="6"/>
      <c r="E974" s="7"/>
      <c r="F974" s="7"/>
      <c r="G974" s="19"/>
    </row>
    <row r="975" ht="276.75" customHeight="1">
      <c r="A975" s="1"/>
      <c r="B975" s="6"/>
      <c r="C975" s="6"/>
      <c r="D975" s="6"/>
      <c r="E975" s="7"/>
      <c r="F975" s="7"/>
      <c r="G975" s="19"/>
    </row>
    <row r="976" ht="276.75" customHeight="1">
      <c r="A976" s="1"/>
      <c r="B976" s="6"/>
      <c r="C976" s="6"/>
      <c r="D976" s="6"/>
      <c r="E976" s="7"/>
      <c r="F976" s="7"/>
      <c r="G976" s="19"/>
    </row>
    <row r="977" ht="276.75" customHeight="1">
      <c r="A977" s="1"/>
      <c r="B977" s="6"/>
      <c r="C977" s="6"/>
      <c r="D977" s="6"/>
      <c r="E977" s="7"/>
      <c r="F977" s="7"/>
      <c r="G977" s="19"/>
    </row>
    <row r="978" ht="276.75" customHeight="1">
      <c r="A978" s="1"/>
      <c r="B978" s="6"/>
      <c r="C978" s="6"/>
      <c r="D978" s="6"/>
      <c r="E978" s="7"/>
      <c r="F978" s="7"/>
      <c r="G978" s="19"/>
    </row>
    <row r="979" ht="276.75" customHeight="1">
      <c r="A979" s="1"/>
      <c r="B979" s="6"/>
      <c r="C979" s="6"/>
      <c r="D979" s="6"/>
      <c r="E979" s="7"/>
      <c r="F979" s="7"/>
      <c r="G979" s="19"/>
    </row>
    <row r="980" ht="276.75" customHeight="1">
      <c r="A980" s="1"/>
      <c r="B980" s="6"/>
      <c r="C980" s="6"/>
      <c r="D980" s="6"/>
      <c r="E980" s="7"/>
      <c r="F980" s="7"/>
      <c r="G980" s="19"/>
    </row>
    <row r="981" ht="276.75" customHeight="1">
      <c r="A981" s="1"/>
      <c r="B981" s="6"/>
      <c r="C981" s="6"/>
      <c r="D981" s="6"/>
      <c r="E981" s="7"/>
      <c r="F981" s="7"/>
      <c r="G981" s="19"/>
    </row>
    <row r="982" ht="276.75" customHeight="1">
      <c r="A982" s="1"/>
      <c r="B982" s="6"/>
      <c r="C982" s="6"/>
      <c r="D982" s="6"/>
      <c r="E982" s="7"/>
      <c r="F982" s="7"/>
      <c r="G982" s="19"/>
    </row>
    <row r="983" ht="276.75" customHeight="1">
      <c r="A983" s="1"/>
      <c r="B983" s="6"/>
      <c r="C983" s="6"/>
      <c r="D983" s="6"/>
      <c r="E983" s="7"/>
      <c r="F983" s="7"/>
      <c r="G983" s="19"/>
    </row>
    <row r="984" ht="276.75" customHeight="1">
      <c r="A984" s="1"/>
      <c r="B984" s="6"/>
      <c r="C984" s="6"/>
      <c r="D984" s="6"/>
      <c r="E984" s="7"/>
      <c r="F984" s="7"/>
      <c r="G984" s="19"/>
    </row>
    <row r="985" ht="276.75" customHeight="1">
      <c r="A985" s="1"/>
      <c r="B985" s="6"/>
      <c r="C985" s="6"/>
      <c r="D985" s="6"/>
      <c r="E985" s="7"/>
      <c r="F985" s="7"/>
      <c r="G985" s="19"/>
    </row>
    <row r="986" ht="276.75" customHeight="1">
      <c r="A986" s="1"/>
      <c r="B986" s="6"/>
      <c r="C986" s="6"/>
      <c r="D986" s="6"/>
      <c r="E986" s="7"/>
      <c r="F986" s="7"/>
      <c r="G986" s="19"/>
    </row>
    <row r="987" ht="276.75" customHeight="1">
      <c r="A987" s="1"/>
      <c r="B987" s="6"/>
      <c r="C987" s="6"/>
      <c r="D987" s="6"/>
      <c r="E987" s="7"/>
      <c r="F987" s="7"/>
      <c r="G987" s="19"/>
    </row>
    <row r="988" ht="276.75" customHeight="1">
      <c r="A988" s="1"/>
      <c r="B988" s="6"/>
      <c r="C988" s="6"/>
      <c r="D988" s="6"/>
      <c r="E988" s="7"/>
      <c r="F988" s="7"/>
      <c r="G988" s="19"/>
    </row>
    <row r="989" ht="276.75" customHeight="1">
      <c r="A989" s="1"/>
      <c r="B989" s="6"/>
      <c r="C989" s="6"/>
      <c r="D989" s="6"/>
      <c r="E989" s="7"/>
      <c r="F989" s="7"/>
      <c r="G989" s="19"/>
    </row>
    <row r="990" ht="276.75" customHeight="1">
      <c r="A990" s="1"/>
      <c r="B990" s="6"/>
      <c r="C990" s="6"/>
      <c r="D990" s="6"/>
      <c r="E990" s="7"/>
      <c r="F990" s="7"/>
      <c r="G990" s="19"/>
    </row>
    <row r="991" ht="276.75" customHeight="1">
      <c r="A991" s="1"/>
      <c r="B991" s="6"/>
      <c r="C991" s="6"/>
      <c r="D991" s="6"/>
      <c r="E991" s="7"/>
      <c r="F991" s="7"/>
      <c r="G991" s="19"/>
    </row>
    <row r="992" ht="276.75" customHeight="1">
      <c r="A992" s="1"/>
      <c r="B992" s="6"/>
      <c r="C992" s="6"/>
      <c r="D992" s="6"/>
      <c r="E992" s="7"/>
      <c r="F992" s="7"/>
      <c r="G992" s="19"/>
    </row>
    <row r="993" ht="276.75" customHeight="1">
      <c r="A993" s="1"/>
      <c r="B993" s="6"/>
      <c r="C993" s="6"/>
      <c r="D993" s="6"/>
      <c r="E993" s="7"/>
      <c r="F993" s="7"/>
      <c r="G993" s="19"/>
    </row>
    <row r="994" ht="276.75" customHeight="1">
      <c r="A994" s="1"/>
      <c r="B994" s="6"/>
      <c r="C994" s="6"/>
      <c r="D994" s="6"/>
      <c r="E994" s="7"/>
      <c r="F994" s="7"/>
      <c r="G994" s="19"/>
    </row>
    <row r="995" ht="276.75" customHeight="1">
      <c r="A995" s="1"/>
      <c r="B995" s="6"/>
      <c r="C995" s="6"/>
      <c r="D995" s="6"/>
      <c r="E995" s="7"/>
      <c r="F995" s="7"/>
      <c r="G995" s="19"/>
    </row>
    <row r="996" ht="276.75" customHeight="1">
      <c r="A996" s="1"/>
      <c r="B996" s="6"/>
      <c r="C996" s="6"/>
      <c r="D996" s="6"/>
      <c r="E996" s="7"/>
      <c r="F996" s="7"/>
      <c r="G996" s="19"/>
    </row>
    <row r="997" ht="276.75" customHeight="1">
      <c r="A997" s="1"/>
      <c r="B997" s="6"/>
      <c r="C997" s="6"/>
      <c r="D997" s="6"/>
      <c r="E997" s="7"/>
      <c r="F997" s="7"/>
      <c r="G997" s="19"/>
    </row>
    <row r="998" ht="276.75" customHeight="1">
      <c r="A998" s="1"/>
      <c r="B998" s="6"/>
      <c r="C998" s="6"/>
      <c r="D998" s="6"/>
      <c r="E998" s="7"/>
      <c r="F998" s="7"/>
      <c r="G998" s="19"/>
    </row>
    <row r="999" ht="276.75" customHeight="1">
      <c r="A999" s="1"/>
      <c r="B999" s="6"/>
      <c r="C999" s="6"/>
      <c r="D999" s="6"/>
      <c r="E999" s="7"/>
      <c r="F999" s="7"/>
      <c r="G999" s="19"/>
    </row>
    <row r="1000" ht="276.75" customHeight="1">
      <c r="A1000" s="1"/>
      <c r="B1000" s="6"/>
      <c r="C1000" s="6"/>
      <c r="D1000" s="6"/>
      <c r="E1000" s="7"/>
      <c r="F1000" s="7"/>
      <c r="G1000" s="19"/>
    </row>
    <row r="1001" ht="276.75" customHeight="1">
      <c r="A1001" s="1"/>
      <c r="B1001" s="6"/>
      <c r="C1001" s="6"/>
      <c r="D1001" s="6"/>
      <c r="E1001" s="7"/>
      <c r="F1001" s="7"/>
      <c r="G1001" s="19"/>
    </row>
    <row r="1002" ht="276.75" customHeight="1">
      <c r="A1002" s="1"/>
      <c r="B1002" s="6"/>
      <c r="C1002" s="6"/>
      <c r="D1002" s="6"/>
      <c r="E1002" s="7"/>
      <c r="F1002" s="7"/>
      <c r="G1002" s="19"/>
    </row>
    <row r="1003" ht="276.75" customHeight="1">
      <c r="A1003" s="1"/>
      <c r="B1003" s="6"/>
      <c r="C1003" s="6"/>
      <c r="D1003" s="6"/>
      <c r="E1003" s="7"/>
      <c r="F1003" s="7"/>
      <c r="G1003" s="19"/>
    </row>
    <row r="1004" ht="276.75" customHeight="1">
      <c r="A1004" s="1"/>
      <c r="B1004" s="6"/>
      <c r="C1004" s="6"/>
      <c r="D1004" s="6"/>
      <c r="E1004" s="7"/>
      <c r="F1004" s="7"/>
      <c r="G1004" s="19"/>
    </row>
    <row r="1005" ht="276.75" customHeight="1">
      <c r="A1005" s="1"/>
      <c r="B1005" s="6"/>
      <c r="C1005" s="6"/>
      <c r="D1005" s="6"/>
      <c r="E1005" s="7"/>
      <c r="F1005" s="7"/>
      <c r="G1005" s="19"/>
    </row>
    <row r="1006" ht="276.75" customHeight="1">
      <c r="A1006" s="1"/>
      <c r="B1006" s="6"/>
      <c r="C1006" s="6"/>
      <c r="D1006" s="6"/>
      <c r="E1006" s="7"/>
      <c r="F1006" s="7"/>
      <c r="G1006" s="19"/>
    </row>
    <row r="1007" ht="276.75" customHeight="1">
      <c r="A1007" s="1"/>
      <c r="B1007" s="6"/>
      <c r="C1007" s="6"/>
      <c r="D1007" s="6"/>
      <c r="E1007" s="7"/>
      <c r="F1007" s="7"/>
      <c r="G1007" s="19"/>
    </row>
    <row r="1008" ht="276.75" customHeight="1">
      <c r="A1008" s="1"/>
      <c r="B1008" s="6"/>
      <c r="C1008" s="6"/>
      <c r="D1008" s="6"/>
      <c r="E1008" s="7"/>
      <c r="F1008" s="7"/>
      <c r="G1008" s="19"/>
    </row>
    <row r="1009" ht="276.75" customHeight="1">
      <c r="A1009" s="1"/>
      <c r="B1009" s="6"/>
      <c r="C1009" s="6"/>
      <c r="D1009" s="6"/>
      <c r="E1009" s="7"/>
      <c r="F1009" s="7"/>
      <c r="G1009" s="19"/>
    </row>
    <row r="1010" ht="276.75" customHeight="1">
      <c r="A1010" s="1"/>
      <c r="B1010" s="6"/>
      <c r="C1010" s="6"/>
      <c r="D1010" s="6"/>
      <c r="E1010" s="7"/>
      <c r="F1010" s="7"/>
      <c r="G1010" s="19"/>
    </row>
    <row r="1011" ht="276.75" customHeight="1">
      <c r="A1011" s="1"/>
      <c r="B1011" s="6"/>
      <c r="C1011" s="6"/>
      <c r="D1011" s="6"/>
      <c r="E1011" s="7"/>
      <c r="F1011" s="7"/>
      <c r="G1011" s="19"/>
    </row>
    <row r="1012" ht="276.75" customHeight="1">
      <c r="A1012" s="1"/>
      <c r="B1012" s="6"/>
      <c r="C1012" s="6"/>
      <c r="D1012" s="6"/>
      <c r="E1012" s="7"/>
      <c r="F1012" s="7"/>
      <c r="G1012" s="19"/>
    </row>
    <row r="1013" ht="276.75" customHeight="1">
      <c r="A1013" s="1"/>
      <c r="B1013" s="6"/>
      <c r="C1013" s="6"/>
      <c r="D1013" s="6"/>
      <c r="E1013" s="7"/>
      <c r="F1013" s="7"/>
      <c r="G1013" s="19"/>
    </row>
    <row r="1014" ht="276.75" customHeight="1">
      <c r="A1014" s="1"/>
      <c r="B1014" s="6"/>
      <c r="C1014" s="6"/>
      <c r="D1014" s="6"/>
      <c r="E1014" s="7"/>
      <c r="F1014" s="7"/>
      <c r="G1014" s="19"/>
    </row>
    <row r="1015" ht="276.75" customHeight="1">
      <c r="A1015" s="1"/>
      <c r="B1015" s="6"/>
      <c r="C1015" s="6"/>
      <c r="D1015" s="6"/>
      <c r="E1015" s="7"/>
      <c r="F1015" s="7"/>
      <c r="G1015" s="19"/>
    </row>
    <row r="1016" ht="276.75" customHeight="1">
      <c r="A1016" s="1"/>
      <c r="B1016" s="6"/>
      <c r="C1016" s="6"/>
      <c r="D1016" s="6"/>
      <c r="E1016" s="7"/>
      <c r="F1016" s="7"/>
      <c r="G1016" s="19"/>
    </row>
    <row r="1017" ht="276.75" customHeight="1">
      <c r="A1017" s="1"/>
      <c r="B1017" s="6"/>
      <c r="C1017" s="6"/>
      <c r="D1017" s="6"/>
      <c r="E1017" s="7"/>
      <c r="F1017" s="7"/>
      <c r="G1017" s="19"/>
    </row>
    <row r="1018" ht="276.75" customHeight="1">
      <c r="A1018" s="1"/>
      <c r="B1018" s="6"/>
      <c r="C1018" s="6"/>
      <c r="D1018" s="6"/>
      <c r="E1018" s="7"/>
      <c r="F1018" s="7"/>
      <c r="G1018" s="19"/>
    </row>
    <row r="1019" ht="276.75" customHeight="1">
      <c r="A1019" s="1"/>
      <c r="B1019" s="6"/>
      <c r="C1019" s="6"/>
      <c r="D1019" s="6"/>
      <c r="E1019" s="7"/>
      <c r="F1019" s="7"/>
      <c r="G1019" s="19"/>
    </row>
    <row r="1020" ht="276.75" customHeight="1">
      <c r="A1020" s="1"/>
      <c r="B1020" s="6"/>
      <c r="C1020" s="6"/>
      <c r="D1020" s="6"/>
      <c r="E1020" s="7"/>
      <c r="F1020" s="7"/>
      <c r="G1020" s="19"/>
    </row>
    <row r="1021" ht="276.75" customHeight="1">
      <c r="A1021" s="1"/>
      <c r="B1021" s="6"/>
      <c r="C1021" s="6"/>
      <c r="D1021" s="6"/>
      <c r="E1021" s="7"/>
      <c r="F1021" s="7"/>
      <c r="G1021" s="19"/>
    </row>
    <row r="1022" ht="276.75" customHeight="1">
      <c r="A1022" s="1"/>
      <c r="B1022" s="6"/>
      <c r="C1022" s="6"/>
      <c r="D1022" s="6"/>
      <c r="E1022" s="7"/>
      <c r="F1022" s="7"/>
      <c r="G1022" s="19"/>
    </row>
    <row r="1023" ht="276.75" customHeight="1">
      <c r="A1023" s="1"/>
      <c r="B1023" s="6"/>
      <c r="C1023" s="6"/>
      <c r="D1023" s="6"/>
      <c r="E1023" s="7"/>
      <c r="F1023" s="7"/>
      <c r="G1023" s="19"/>
    </row>
    <row r="1024" ht="276.75" customHeight="1">
      <c r="A1024" s="1"/>
      <c r="B1024" s="6"/>
      <c r="C1024" s="6"/>
      <c r="D1024" s="6"/>
      <c r="E1024" s="7"/>
      <c r="F1024" s="7"/>
      <c r="G1024" s="19"/>
    </row>
    <row r="1025" ht="276.75" customHeight="1">
      <c r="A1025" s="1"/>
      <c r="B1025" s="6"/>
      <c r="C1025" s="6"/>
      <c r="D1025" s="6"/>
      <c r="E1025" s="7"/>
      <c r="F1025" s="7"/>
      <c r="G1025" s="19"/>
    </row>
    <row r="1026" ht="276.75" customHeight="1">
      <c r="A1026" s="1"/>
      <c r="B1026" s="6"/>
      <c r="C1026" s="6"/>
      <c r="D1026" s="6"/>
      <c r="E1026" s="7"/>
      <c r="F1026" s="7"/>
      <c r="G1026" s="19"/>
    </row>
    <row r="1027" ht="276.75" customHeight="1">
      <c r="A1027" s="1"/>
      <c r="B1027" s="6"/>
      <c r="C1027" s="6"/>
      <c r="D1027" s="6"/>
      <c r="E1027" s="7"/>
      <c r="F1027" s="7"/>
      <c r="G1027" s="19"/>
    </row>
    <row r="1028" ht="276.75" customHeight="1">
      <c r="A1028" s="1"/>
      <c r="B1028" s="6"/>
      <c r="C1028" s="6"/>
      <c r="D1028" s="6"/>
      <c r="E1028" s="7"/>
      <c r="F1028" s="7"/>
      <c r="G1028" s="19"/>
    </row>
    <row r="1029" ht="276.75" customHeight="1">
      <c r="A1029" s="1"/>
      <c r="B1029" s="6"/>
      <c r="C1029" s="6"/>
      <c r="D1029" s="6"/>
      <c r="E1029" s="7"/>
      <c r="F1029" s="7"/>
      <c r="G1029" s="19"/>
    </row>
    <row r="1030" ht="276.75" customHeight="1">
      <c r="A1030" s="1"/>
      <c r="B1030" s="6"/>
      <c r="C1030" s="6"/>
      <c r="D1030" s="6"/>
      <c r="E1030" s="7"/>
      <c r="F1030" s="7"/>
      <c r="G1030" s="19"/>
    </row>
    <row r="1031" ht="276.75" customHeight="1">
      <c r="A1031" s="1"/>
      <c r="B1031" s="6"/>
      <c r="C1031" s="6"/>
      <c r="D1031" s="6"/>
      <c r="E1031" s="7"/>
      <c r="F1031" s="7"/>
      <c r="G1031" s="19"/>
    </row>
    <row r="1032" ht="276.75" customHeight="1">
      <c r="A1032" s="1"/>
      <c r="B1032" s="6"/>
      <c r="C1032" s="6"/>
      <c r="D1032" s="6"/>
      <c r="E1032" s="7"/>
      <c r="F1032" s="7"/>
      <c r="G1032" s="19"/>
    </row>
    <row r="1033" ht="276.75" customHeight="1">
      <c r="A1033" s="1"/>
      <c r="B1033" s="6"/>
      <c r="C1033" s="6"/>
      <c r="D1033" s="6"/>
      <c r="E1033" s="7"/>
      <c r="F1033" s="7"/>
      <c r="G1033" s="19"/>
    </row>
    <row r="1034" ht="276.75" customHeight="1">
      <c r="A1034" s="1"/>
      <c r="B1034" s="6"/>
      <c r="C1034" s="6"/>
      <c r="D1034" s="6"/>
      <c r="E1034" s="7"/>
      <c r="F1034" s="7"/>
      <c r="G1034" s="19"/>
    </row>
    <row r="1035" ht="276.75" customHeight="1">
      <c r="A1035" s="1"/>
      <c r="B1035" s="6"/>
      <c r="C1035" s="6"/>
      <c r="D1035" s="6"/>
      <c r="E1035" s="7"/>
      <c r="F1035" s="7"/>
      <c r="G1035" s="19"/>
    </row>
    <row r="1036" ht="276.75" customHeight="1">
      <c r="A1036" s="1"/>
      <c r="B1036" s="6"/>
      <c r="C1036" s="6"/>
      <c r="D1036" s="6"/>
      <c r="E1036" s="7"/>
      <c r="F1036" s="7"/>
      <c r="G1036" s="19"/>
    </row>
    <row r="1037" ht="276.75" customHeight="1">
      <c r="A1037" s="1"/>
      <c r="B1037" s="6"/>
      <c r="C1037" s="6"/>
      <c r="D1037" s="6"/>
      <c r="E1037" s="7"/>
      <c r="F1037" s="7"/>
      <c r="G1037" s="19"/>
    </row>
    <row r="1038" ht="276.75" customHeight="1">
      <c r="A1038" s="1"/>
      <c r="B1038" s="6"/>
      <c r="C1038" s="6"/>
      <c r="D1038" s="6"/>
      <c r="E1038" s="7"/>
      <c r="F1038" s="7"/>
      <c r="G1038" s="19"/>
    </row>
    <row r="1039" ht="276.75" customHeight="1">
      <c r="A1039" s="1"/>
      <c r="B1039" s="6"/>
      <c r="C1039" s="6"/>
      <c r="D1039" s="6"/>
      <c r="E1039" s="7"/>
      <c r="F1039" s="7"/>
      <c r="G1039" s="19"/>
    </row>
    <row r="1040" ht="276.75" customHeight="1">
      <c r="A1040" s="1"/>
      <c r="B1040" s="6"/>
      <c r="C1040" s="6"/>
      <c r="D1040" s="6"/>
      <c r="E1040" s="7"/>
      <c r="F1040" s="7"/>
      <c r="G1040" s="19"/>
    </row>
    <row r="1041" ht="276.75" customHeight="1">
      <c r="A1041" s="1"/>
      <c r="B1041" s="6"/>
      <c r="C1041" s="6"/>
      <c r="D1041" s="6"/>
      <c r="E1041" s="7"/>
      <c r="F1041" s="7"/>
      <c r="G1041" s="19"/>
    </row>
    <row r="1042" ht="276.75" customHeight="1">
      <c r="A1042" s="1"/>
      <c r="B1042" s="6"/>
      <c r="C1042" s="6"/>
      <c r="D1042" s="6"/>
      <c r="E1042" s="7"/>
      <c r="F1042" s="7"/>
      <c r="G1042" s="19"/>
    </row>
    <row r="1043" ht="276.75" customHeight="1">
      <c r="A1043" s="1"/>
      <c r="B1043" s="6"/>
      <c r="C1043" s="6"/>
      <c r="D1043" s="6"/>
      <c r="E1043" s="7"/>
      <c r="F1043" s="7"/>
      <c r="G1043" s="19"/>
    </row>
    <row r="1044" ht="276.75" customHeight="1">
      <c r="A1044" s="1"/>
      <c r="B1044" s="6"/>
      <c r="C1044" s="6"/>
      <c r="D1044" s="6"/>
      <c r="E1044" s="7"/>
      <c r="F1044" s="7"/>
      <c r="G1044" s="19"/>
    </row>
    <row r="1045" ht="276.75" customHeight="1">
      <c r="A1045" s="1"/>
      <c r="B1045" s="6"/>
      <c r="C1045" s="6"/>
      <c r="D1045" s="6"/>
      <c r="E1045" s="7"/>
      <c r="F1045" s="7"/>
      <c r="G1045" s="19"/>
    </row>
    <row r="1046" ht="276.75" customHeight="1">
      <c r="A1046" s="1"/>
      <c r="B1046" s="6"/>
      <c r="C1046" s="6"/>
      <c r="D1046" s="6"/>
      <c r="E1046" s="7"/>
      <c r="F1046" s="7"/>
      <c r="G1046" s="19"/>
    </row>
    <row r="1047" ht="276.75" customHeight="1">
      <c r="A1047" s="1"/>
      <c r="B1047" s="6"/>
      <c r="C1047" s="6"/>
      <c r="D1047" s="6"/>
      <c r="E1047" s="7"/>
      <c r="F1047" s="7"/>
      <c r="G1047" s="19"/>
    </row>
    <row r="1048" ht="276.75" customHeight="1">
      <c r="A1048" s="1"/>
      <c r="B1048" s="6"/>
      <c r="C1048" s="6"/>
      <c r="D1048" s="6"/>
      <c r="E1048" s="7"/>
      <c r="F1048" s="7"/>
      <c r="G1048" s="19"/>
    </row>
    <row r="1049" ht="276.75" customHeight="1">
      <c r="A1049" s="1"/>
      <c r="B1049" s="6"/>
      <c r="C1049" s="6"/>
      <c r="D1049" s="6"/>
      <c r="E1049" s="7"/>
      <c r="F1049" s="7"/>
      <c r="G1049" s="19"/>
    </row>
    <row r="1050" ht="276.75" customHeight="1">
      <c r="A1050" s="1"/>
      <c r="B1050" s="6"/>
      <c r="C1050" s="6"/>
      <c r="D1050" s="6"/>
      <c r="E1050" s="7"/>
      <c r="F1050" s="7"/>
      <c r="G1050" s="19"/>
    </row>
    <row r="1051" ht="276.75" customHeight="1">
      <c r="A1051" s="1"/>
      <c r="B1051" s="6"/>
      <c r="C1051" s="6"/>
      <c r="D1051" s="6"/>
      <c r="E1051" s="7"/>
      <c r="F1051" s="7"/>
      <c r="G1051" s="19"/>
    </row>
    <row r="1052" ht="276.75" customHeight="1">
      <c r="A1052" s="1"/>
      <c r="B1052" s="6"/>
      <c r="C1052" s="6"/>
      <c r="D1052" s="6"/>
      <c r="E1052" s="7"/>
      <c r="F1052" s="7"/>
      <c r="G1052" s="19"/>
    </row>
    <row r="1053" ht="276.75" customHeight="1">
      <c r="A1053" s="1"/>
      <c r="B1053" s="6"/>
      <c r="C1053" s="6"/>
      <c r="D1053" s="6"/>
      <c r="E1053" s="7"/>
      <c r="F1053" s="7"/>
      <c r="G1053" s="19"/>
    </row>
    <row r="1054" ht="276.75" customHeight="1">
      <c r="A1054" s="1"/>
      <c r="B1054" s="6"/>
      <c r="C1054" s="6"/>
      <c r="D1054" s="6"/>
      <c r="E1054" s="7"/>
      <c r="F1054" s="7"/>
      <c r="G1054" s="19"/>
    </row>
    <row r="1055" ht="276.75" customHeight="1">
      <c r="A1055" s="1"/>
      <c r="B1055" s="6"/>
      <c r="C1055" s="6"/>
      <c r="D1055" s="6"/>
      <c r="E1055" s="7"/>
      <c r="F1055" s="7"/>
      <c r="G1055" s="19"/>
    </row>
    <row r="1056" ht="276.75" customHeight="1">
      <c r="A1056" s="1"/>
      <c r="B1056" s="6"/>
      <c r="C1056" s="6"/>
      <c r="D1056" s="6"/>
      <c r="E1056" s="7"/>
      <c r="F1056" s="7"/>
      <c r="G1056" s="19"/>
    </row>
    <row r="1057" ht="276.75" customHeight="1">
      <c r="A1057" s="1"/>
      <c r="B1057" s="6"/>
      <c r="C1057" s="6"/>
      <c r="D1057" s="6"/>
      <c r="E1057" s="7"/>
      <c r="F1057" s="7"/>
      <c r="G1057" s="19"/>
    </row>
    <row r="1058" ht="276.75" customHeight="1">
      <c r="A1058" s="1"/>
      <c r="B1058" s="6"/>
      <c r="C1058" s="6"/>
      <c r="D1058" s="6"/>
      <c r="E1058" s="7"/>
      <c r="F1058" s="7"/>
      <c r="G1058" s="19"/>
    </row>
    <row r="1059" ht="276.75" customHeight="1">
      <c r="A1059" s="1"/>
      <c r="B1059" s="6"/>
      <c r="C1059" s="6"/>
      <c r="D1059" s="6"/>
      <c r="E1059" s="7"/>
      <c r="F1059" s="7"/>
      <c r="G1059" s="19"/>
    </row>
    <row r="1060" ht="276.75" customHeight="1">
      <c r="A1060" s="1"/>
      <c r="B1060" s="6"/>
      <c r="C1060" s="6"/>
      <c r="D1060" s="6"/>
      <c r="E1060" s="7"/>
      <c r="F1060" s="7"/>
      <c r="G1060" s="19"/>
    </row>
    <row r="1061" ht="276.75" customHeight="1">
      <c r="A1061" s="1"/>
      <c r="B1061" s="6"/>
      <c r="C1061" s="6"/>
      <c r="D1061" s="6"/>
      <c r="E1061" s="7"/>
      <c r="F1061" s="7"/>
      <c r="G1061" s="19"/>
    </row>
    <row r="1062" ht="276.75" customHeight="1">
      <c r="A1062" s="1"/>
      <c r="B1062" s="6"/>
      <c r="C1062" s="6"/>
      <c r="D1062" s="6"/>
      <c r="E1062" s="7"/>
      <c r="F1062" s="7"/>
      <c r="G1062" s="19"/>
    </row>
    <row r="1063" ht="276.75" customHeight="1">
      <c r="A1063" s="1"/>
      <c r="B1063" s="6"/>
      <c r="C1063" s="6"/>
      <c r="D1063" s="6"/>
      <c r="E1063" s="7"/>
      <c r="F1063" s="7"/>
      <c r="G1063" s="19"/>
    </row>
    <row r="1064" ht="276.75" customHeight="1">
      <c r="A1064" s="1"/>
      <c r="B1064" s="6"/>
      <c r="C1064" s="6"/>
      <c r="D1064" s="6"/>
      <c r="E1064" s="7"/>
      <c r="F1064" s="7"/>
      <c r="G1064" s="19"/>
    </row>
    <row r="1065" ht="276.75" customHeight="1">
      <c r="A1065" s="1"/>
      <c r="B1065" s="6"/>
      <c r="C1065" s="6"/>
      <c r="D1065" s="6"/>
      <c r="E1065" s="7"/>
      <c r="F1065" s="7"/>
      <c r="G1065" s="19"/>
    </row>
    <row r="1066" ht="276.75" customHeight="1">
      <c r="A1066" s="1"/>
      <c r="B1066" s="6"/>
      <c r="C1066" s="6"/>
      <c r="D1066" s="6"/>
      <c r="E1066" s="7"/>
      <c r="F1066" s="7"/>
      <c r="G1066" s="19"/>
    </row>
    <row r="1067" ht="276.75" customHeight="1">
      <c r="A1067" s="1"/>
      <c r="B1067" s="6"/>
      <c r="C1067" s="6"/>
      <c r="D1067" s="6"/>
      <c r="E1067" s="7"/>
      <c r="F1067" s="7"/>
      <c r="G1067" s="19"/>
    </row>
    <row r="1068" ht="276.75" customHeight="1">
      <c r="A1068" s="1"/>
      <c r="B1068" s="6"/>
      <c r="C1068" s="6"/>
      <c r="D1068" s="6"/>
      <c r="E1068" s="7"/>
      <c r="F1068" s="7"/>
      <c r="G1068" s="19"/>
    </row>
    <row r="1069" ht="276.75" customHeight="1">
      <c r="A1069" s="1"/>
      <c r="B1069" s="6"/>
      <c r="C1069" s="6"/>
      <c r="D1069" s="6"/>
      <c r="E1069" s="7"/>
      <c r="F1069" s="7"/>
      <c r="G1069" s="19"/>
    </row>
    <row r="1070" ht="276.75" customHeight="1">
      <c r="A1070" s="1"/>
      <c r="B1070" s="6"/>
      <c r="C1070" s="6"/>
      <c r="D1070" s="6"/>
      <c r="E1070" s="7"/>
      <c r="F1070" s="7"/>
      <c r="G1070" s="19"/>
    </row>
    <row r="1071" ht="276.75" customHeight="1">
      <c r="A1071" s="1"/>
      <c r="B1071" s="6"/>
      <c r="C1071" s="6"/>
      <c r="D1071" s="6"/>
      <c r="E1071" s="7"/>
      <c r="F1071" s="7"/>
      <c r="G1071" s="19"/>
    </row>
    <row r="1072" ht="276.75" customHeight="1">
      <c r="A1072" s="1"/>
      <c r="B1072" s="6"/>
      <c r="C1072" s="6"/>
      <c r="D1072" s="6"/>
      <c r="E1072" s="7"/>
      <c r="F1072" s="7"/>
      <c r="G1072" s="19"/>
    </row>
    <row r="1073" ht="276.75" customHeight="1">
      <c r="A1073" s="1"/>
      <c r="B1073" s="6"/>
      <c r="C1073" s="6"/>
      <c r="D1073" s="6"/>
      <c r="E1073" s="7"/>
      <c r="F1073" s="7"/>
      <c r="G1073" s="19"/>
    </row>
    <row r="1074" ht="276.75" customHeight="1">
      <c r="A1074" s="1"/>
      <c r="B1074" s="6"/>
      <c r="C1074" s="6"/>
      <c r="D1074" s="6"/>
      <c r="E1074" s="7"/>
      <c r="F1074" s="7"/>
      <c r="G1074" s="19"/>
    </row>
    <row r="1075" ht="276.75" customHeight="1">
      <c r="A1075" s="1"/>
      <c r="B1075" s="6"/>
      <c r="C1075" s="6"/>
      <c r="D1075" s="6"/>
      <c r="E1075" s="7"/>
      <c r="F1075" s="7"/>
      <c r="G1075" s="19"/>
    </row>
    <row r="1076" ht="276.75" customHeight="1">
      <c r="A1076" s="1"/>
      <c r="B1076" s="6"/>
      <c r="C1076" s="6"/>
      <c r="D1076" s="6"/>
      <c r="E1076" s="7"/>
      <c r="F1076" s="7"/>
      <c r="G1076" s="19"/>
    </row>
    <row r="1077" ht="276.75" customHeight="1">
      <c r="A1077" s="1"/>
      <c r="B1077" s="6"/>
      <c r="C1077" s="6"/>
      <c r="D1077" s="6"/>
      <c r="E1077" s="7"/>
      <c r="F1077" s="7"/>
      <c r="G1077" s="19"/>
    </row>
    <row r="1078" ht="276.75" customHeight="1">
      <c r="A1078" s="1"/>
      <c r="B1078" s="6"/>
      <c r="C1078" s="6"/>
      <c r="D1078" s="6"/>
      <c r="E1078" s="7"/>
      <c r="F1078" s="7"/>
      <c r="G1078" s="19"/>
    </row>
    <row r="1079" ht="276.75" customHeight="1">
      <c r="A1079" s="1"/>
      <c r="B1079" s="6"/>
      <c r="C1079" s="6"/>
      <c r="D1079" s="6"/>
      <c r="E1079" s="7"/>
      <c r="F1079" s="7"/>
      <c r="G1079" s="19"/>
    </row>
    <row r="1080" ht="276.75" customHeight="1">
      <c r="A1080" s="1"/>
      <c r="B1080" s="6"/>
      <c r="C1080" s="6"/>
      <c r="D1080" s="6"/>
      <c r="E1080" s="7"/>
      <c r="F1080" s="7"/>
      <c r="G1080" s="19"/>
    </row>
    <row r="1081" ht="276.75" customHeight="1">
      <c r="A1081" s="1"/>
      <c r="B1081" s="6"/>
      <c r="C1081" s="6"/>
      <c r="D1081" s="6"/>
      <c r="E1081" s="7"/>
      <c r="F1081" s="7"/>
      <c r="G1081" s="19"/>
    </row>
    <row r="1082" ht="276.75" customHeight="1">
      <c r="A1082" s="1"/>
      <c r="B1082" s="6"/>
      <c r="C1082" s="6"/>
      <c r="D1082" s="6"/>
      <c r="E1082" s="7"/>
      <c r="F1082" s="7"/>
      <c r="G1082" s="19"/>
    </row>
    <row r="1083" ht="276.75" customHeight="1">
      <c r="A1083" s="1"/>
      <c r="B1083" s="6"/>
      <c r="C1083" s="6"/>
      <c r="D1083" s="6"/>
      <c r="E1083" s="7"/>
      <c r="F1083" s="7"/>
      <c r="G1083" s="19"/>
    </row>
    <row r="1084" ht="276.75" customHeight="1">
      <c r="A1084" s="1"/>
      <c r="B1084" s="6"/>
      <c r="C1084" s="6"/>
      <c r="D1084" s="6"/>
      <c r="E1084" s="7"/>
      <c r="F1084" s="7"/>
      <c r="G1084" s="19"/>
    </row>
    <row r="1085" ht="276.75" customHeight="1">
      <c r="A1085" s="1"/>
      <c r="B1085" s="6"/>
      <c r="C1085" s="6"/>
      <c r="D1085" s="6"/>
      <c r="E1085" s="7"/>
      <c r="F1085" s="7"/>
      <c r="G1085" s="19"/>
    </row>
    <row r="1086" ht="276.75" customHeight="1">
      <c r="A1086" s="1"/>
      <c r="B1086" s="6"/>
      <c r="C1086" s="6"/>
      <c r="D1086" s="6"/>
      <c r="E1086" s="7"/>
      <c r="F1086" s="7"/>
      <c r="G1086" s="19"/>
    </row>
    <row r="1087" ht="276.75" customHeight="1">
      <c r="A1087" s="1"/>
      <c r="B1087" s="6"/>
      <c r="C1087" s="6"/>
      <c r="D1087" s="6"/>
      <c r="E1087" s="7"/>
      <c r="F1087" s="7"/>
      <c r="G1087" s="19"/>
    </row>
    <row r="1088" ht="276.75" customHeight="1">
      <c r="A1088" s="1"/>
      <c r="B1088" s="6"/>
      <c r="C1088" s="6"/>
      <c r="D1088" s="6"/>
      <c r="E1088" s="7"/>
      <c r="F1088" s="7"/>
      <c r="G1088" s="19"/>
    </row>
    <row r="1089" ht="276.75" customHeight="1">
      <c r="A1089" s="1"/>
      <c r="B1089" s="6"/>
      <c r="C1089" s="6"/>
      <c r="D1089" s="6"/>
      <c r="E1089" s="7"/>
      <c r="F1089" s="7"/>
      <c r="G1089" s="19"/>
    </row>
    <row r="1090" ht="276.75" customHeight="1">
      <c r="A1090" s="1"/>
      <c r="B1090" s="6"/>
      <c r="C1090" s="6"/>
      <c r="D1090" s="6"/>
      <c r="E1090" s="7"/>
      <c r="F1090" s="7"/>
      <c r="G1090" s="19"/>
    </row>
    <row r="1091" ht="276.75" customHeight="1">
      <c r="A1091" s="1"/>
      <c r="B1091" s="6"/>
      <c r="C1091" s="6"/>
      <c r="D1091" s="6"/>
      <c r="E1091" s="7"/>
      <c r="F1091" s="7"/>
      <c r="G1091" s="19"/>
    </row>
    <row r="1092" ht="276.75" customHeight="1">
      <c r="A1092" s="1"/>
      <c r="B1092" s="6"/>
      <c r="C1092" s="6"/>
      <c r="D1092" s="6"/>
      <c r="E1092" s="7"/>
      <c r="F1092" s="7"/>
      <c r="G1092" s="19"/>
    </row>
    <row r="1093" ht="276.75" customHeight="1">
      <c r="A1093" s="1"/>
      <c r="B1093" s="6"/>
      <c r="C1093" s="6"/>
      <c r="D1093" s="6"/>
      <c r="E1093" s="7"/>
      <c r="F1093" s="7"/>
      <c r="G1093" s="19"/>
    </row>
    <row r="1094" ht="276.75" customHeight="1">
      <c r="A1094" s="1"/>
      <c r="B1094" s="6"/>
      <c r="C1094" s="6"/>
      <c r="D1094" s="6"/>
      <c r="E1094" s="7"/>
      <c r="F1094" s="7"/>
      <c r="G1094" s="19"/>
    </row>
    <row r="1095" ht="276.75" customHeight="1">
      <c r="A1095" s="1"/>
      <c r="B1095" s="6"/>
      <c r="C1095" s="6"/>
      <c r="D1095" s="6"/>
      <c r="E1095" s="7"/>
      <c r="F1095" s="7"/>
      <c r="G1095" s="19"/>
    </row>
    <row r="1096" ht="276.75" customHeight="1">
      <c r="A1096" s="1"/>
      <c r="B1096" s="6"/>
      <c r="C1096" s="6"/>
      <c r="D1096" s="6"/>
      <c r="E1096" s="7"/>
      <c r="F1096" s="7"/>
      <c r="G1096" s="19"/>
    </row>
    <row r="1097" ht="276.75" customHeight="1">
      <c r="A1097" s="1"/>
      <c r="B1097" s="6"/>
      <c r="C1097" s="6"/>
      <c r="D1097" s="6"/>
      <c r="E1097" s="7"/>
      <c r="F1097" s="7"/>
      <c r="G1097" s="19"/>
    </row>
    <row r="1098" ht="276.75" customHeight="1">
      <c r="A1098" s="1"/>
      <c r="B1098" s="6"/>
      <c r="C1098" s="6"/>
      <c r="D1098" s="6"/>
      <c r="E1098" s="7"/>
      <c r="F1098" s="7"/>
      <c r="G1098" s="19"/>
    </row>
    <row r="1099" ht="276.75" customHeight="1">
      <c r="A1099" s="1"/>
      <c r="B1099" s="6"/>
      <c r="C1099" s="6"/>
      <c r="D1099" s="6"/>
      <c r="E1099" s="7"/>
      <c r="F1099" s="7"/>
      <c r="G1099" s="19"/>
    </row>
    <row r="1100" ht="276.75" customHeight="1">
      <c r="A1100" s="1"/>
      <c r="B1100" s="6"/>
      <c r="C1100" s="6"/>
      <c r="D1100" s="6"/>
      <c r="E1100" s="7"/>
      <c r="F1100" s="7"/>
      <c r="G1100" s="19"/>
    </row>
    <row r="1101" ht="276.75" customHeight="1">
      <c r="A1101" s="1"/>
      <c r="B1101" s="6"/>
      <c r="C1101" s="6"/>
      <c r="D1101" s="6"/>
      <c r="E1101" s="7"/>
      <c r="F1101" s="7"/>
      <c r="G1101" s="19"/>
    </row>
    <row r="1102" ht="276.75" customHeight="1">
      <c r="A1102" s="1"/>
      <c r="B1102" s="6"/>
      <c r="C1102" s="6"/>
      <c r="D1102" s="6"/>
      <c r="E1102" s="7"/>
      <c r="F1102" s="7"/>
      <c r="G1102" s="19"/>
    </row>
    <row r="1103" ht="276.75" customHeight="1">
      <c r="A1103" s="1"/>
      <c r="B1103" s="6"/>
      <c r="C1103" s="6"/>
      <c r="D1103" s="6"/>
      <c r="E1103" s="7"/>
      <c r="F1103" s="7"/>
      <c r="G1103" s="19"/>
    </row>
    <row r="1104" ht="276.75" customHeight="1">
      <c r="A1104" s="1"/>
      <c r="B1104" s="6"/>
      <c r="C1104" s="6"/>
      <c r="D1104" s="6"/>
      <c r="E1104" s="7"/>
      <c r="F1104" s="7"/>
      <c r="G1104" s="19"/>
    </row>
    <row r="1105" ht="276.75" customHeight="1">
      <c r="A1105" s="1"/>
      <c r="B1105" s="6"/>
      <c r="C1105" s="6"/>
      <c r="D1105" s="6"/>
      <c r="E1105" s="7"/>
      <c r="F1105" s="7"/>
      <c r="G1105" s="19"/>
    </row>
    <row r="1106" ht="276.75" customHeight="1">
      <c r="A1106" s="1"/>
      <c r="B1106" s="6"/>
      <c r="C1106" s="6"/>
      <c r="D1106" s="6"/>
      <c r="E1106" s="7"/>
      <c r="F1106" s="7"/>
      <c r="G1106" s="19"/>
    </row>
    <row r="1107" ht="276.75" customHeight="1">
      <c r="A1107" s="1"/>
      <c r="B1107" s="6"/>
      <c r="C1107" s="6"/>
      <c r="D1107" s="6"/>
      <c r="E1107" s="7"/>
      <c r="F1107" s="7"/>
      <c r="G1107" s="19"/>
    </row>
    <row r="1108" ht="276.75" customHeight="1">
      <c r="A1108" s="1"/>
      <c r="B1108" s="6"/>
      <c r="C1108" s="6"/>
      <c r="D1108" s="6"/>
      <c r="E1108" s="7"/>
      <c r="F1108" s="7"/>
      <c r="G1108" s="19"/>
    </row>
    <row r="1109" ht="276.75" customHeight="1">
      <c r="A1109" s="1"/>
      <c r="B1109" s="6"/>
      <c r="C1109" s="6"/>
      <c r="D1109" s="6"/>
      <c r="E1109" s="7"/>
      <c r="F1109" s="7"/>
      <c r="G1109" s="19"/>
    </row>
    <row r="1110" ht="276.75" customHeight="1">
      <c r="A1110" s="1"/>
      <c r="B1110" s="6"/>
      <c r="C1110" s="6"/>
      <c r="D1110" s="6"/>
      <c r="E1110" s="7"/>
      <c r="F1110" s="7"/>
      <c r="G1110" s="19"/>
    </row>
    <row r="1111" ht="276.75" customHeight="1">
      <c r="A1111" s="1"/>
      <c r="B1111" s="6"/>
      <c r="C1111" s="6"/>
      <c r="D1111" s="6"/>
      <c r="E1111" s="7"/>
      <c r="F1111" s="7"/>
      <c r="G1111" s="19"/>
    </row>
    <row r="1112" ht="276.75" customHeight="1">
      <c r="A1112" s="1"/>
      <c r="B1112" s="6"/>
      <c r="C1112" s="6"/>
      <c r="D1112" s="6"/>
      <c r="E1112" s="7"/>
      <c r="F1112" s="7"/>
      <c r="G1112" s="19"/>
    </row>
    <row r="1113" ht="276.75" customHeight="1">
      <c r="A1113" s="1"/>
      <c r="B1113" s="6"/>
      <c r="C1113" s="6"/>
      <c r="D1113" s="6"/>
      <c r="E1113" s="7"/>
      <c r="F1113" s="7"/>
      <c r="G1113" s="19"/>
    </row>
    <row r="1114" ht="276.75" customHeight="1">
      <c r="A1114" s="1"/>
      <c r="B1114" s="6"/>
      <c r="C1114" s="6"/>
      <c r="D1114" s="6"/>
      <c r="E1114" s="7"/>
      <c r="F1114" s="7"/>
      <c r="G1114" s="19"/>
    </row>
    <row r="1115" ht="276.75" customHeight="1">
      <c r="A1115" s="1"/>
      <c r="B1115" s="6"/>
      <c r="C1115" s="6"/>
      <c r="D1115" s="6"/>
      <c r="E1115" s="7"/>
      <c r="F1115" s="7"/>
      <c r="G1115" s="19"/>
    </row>
    <row r="1116" ht="276.75" customHeight="1">
      <c r="A1116" s="1"/>
      <c r="B1116" s="6"/>
      <c r="C1116" s="6"/>
      <c r="D1116" s="6"/>
      <c r="E1116" s="7"/>
      <c r="F1116" s="7"/>
      <c r="G1116" s="19"/>
    </row>
    <row r="1117" ht="276.75" customHeight="1">
      <c r="A1117" s="1"/>
      <c r="B1117" s="6"/>
      <c r="C1117" s="6"/>
      <c r="D1117" s="6"/>
      <c r="E1117" s="7"/>
      <c r="F1117" s="7"/>
      <c r="G1117" s="19"/>
    </row>
    <row r="1118" ht="276.75" customHeight="1">
      <c r="A1118" s="1"/>
      <c r="B1118" s="6"/>
      <c r="C1118" s="6"/>
      <c r="D1118" s="6"/>
      <c r="E1118" s="7"/>
      <c r="F1118" s="7"/>
      <c r="G1118" s="19"/>
    </row>
    <row r="1119" ht="276.75" customHeight="1">
      <c r="A1119" s="1"/>
      <c r="B1119" s="6"/>
      <c r="C1119" s="6"/>
      <c r="D1119" s="6"/>
      <c r="E1119" s="7"/>
      <c r="F1119" s="7"/>
      <c r="G1119" s="19"/>
    </row>
    <row r="1120" ht="276.75" customHeight="1">
      <c r="A1120" s="1"/>
      <c r="B1120" s="6"/>
      <c r="C1120" s="6"/>
      <c r="D1120" s="6"/>
      <c r="E1120" s="7"/>
      <c r="F1120" s="7"/>
      <c r="G1120" s="19"/>
    </row>
    <row r="1121" ht="276.75" customHeight="1">
      <c r="A1121" s="1"/>
      <c r="B1121" s="6"/>
      <c r="C1121" s="6"/>
      <c r="D1121" s="6"/>
      <c r="E1121" s="7"/>
      <c r="F1121" s="7"/>
      <c r="G1121" s="19"/>
    </row>
    <row r="1122" ht="276.75" customHeight="1">
      <c r="A1122" s="1"/>
      <c r="B1122" s="6"/>
      <c r="C1122" s="6"/>
      <c r="D1122" s="6"/>
      <c r="E1122" s="7"/>
      <c r="F1122" s="7"/>
      <c r="G1122" s="19"/>
    </row>
    <row r="1123" ht="276.75" customHeight="1">
      <c r="A1123" s="1"/>
      <c r="B1123" s="6"/>
      <c r="C1123" s="6"/>
      <c r="D1123" s="6"/>
      <c r="E1123" s="7"/>
      <c r="F1123" s="7"/>
      <c r="G1123" s="19"/>
    </row>
    <row r="1124" ht="276.75" customHeight="1">
      <c r="A1124" s="1"/>
      <c r="B1124" s="6"/>
      <c r="C1124" s="6"/>
      <c r="D1124" s="6"/>
      <c r="E1124" s="7"/>
      <c r="F1124" s="7"/>
      <c r="G1124" s="19"/>
    </row>
    <row r="1125" ht="276.75" customHeight="1">
      <c r="A1125" s="1"/>
      <c r="B1125" s="6"/>
      <c r="C1125" s="6"/>
      <c r="D1125" s="6"/>
      <c r="E1125" s="7"/>
      <c r="F1125" s="7"/>
      <c r="G1125" s="19"/>
    </row>
    <row r="1126" ht="276.75" customHeight="1">
      <c r="A1126" s="1"/>
      <c r="B1126" s="6"/>
      <c r="C1126" s="6"/>
      <c r="D1126" s="6"/>
      <c r="E1126" s="7"/>
      <c r="F1126" s="7"/>
      <c r="G1126" s="19"/>
    </row>
    <row r="1127" ht="276.75" customHeight="1">
      <c r="A1127" s="1"/>
      <c r="B1127" s="6"/>
      <c r="C1127" s="6"/>
      <c r="D1127" s="6"/>
      <c r="E1127" s="7"/>
      <c r="F1127" s="7"/>
      <c r="G1127" s="19"/>
    </row>
    <row r="1128" ht="276.75" customHeight="1">
      <c r="A1128" s="1"/>
      <c r="B1128" s="6"/>
      <c r="C1128" s="6"/>
      <c r="D1128" s="6"/>
      <c r="E1128" s="7"/>
      <c r="F1128" s="7"/>
      <c r="G1128" s="19"/>
    </row>
    <row r="1129" ht="276.75" customHeight="1">
      <c r="A1129" s="1"/>
      <c r="B1129" s="6"/>
      <c r="C1129" s="6"/>
      <c r="D1129" s="6"/>
      <c r="E1129" s="7"/>
      <c r="F1129" s="7"/>
      <c r="G1129" s="19"/>
    </row>
    <row r="1130" ht="276.75" customHeight="1">
      <c r="A1130" s="1"/>
      <c r="B1130" s="6"/>
      <c r="C1130" s="6"/>
      <c r="D1130" s="6"/>
      <c r="E1130" s="7"/>
      <c r="F1130" s="7"/>
      <c r="G1130" s="19"/>
    </row>
    <row r="1131" ht="276.75" customHeight="1">
      <c r="A1131" s="1"/>
      <c r="B1131" s="6"/>
      <c r="C1131" s="6"/>
      <c r="D1131" s="6"/>
      <c r="E1131" s="7"/>
      <c r="F1131" s="7"/>
      <c r="G1131" s="19"/>
    </row>
    <row r="1132" ht="276.75" customHeight="1">
      <c r="A1132" s="1"/>
      <c r="B1132" s="6"/>
      <c r="C1132" s="6"/>
      <c r="D1132" s="6"/>
      <c r="E1132" s="7"/>
      <c r="F1132" s="7"/>
      <c r="G1132" s="19"/>
    </row>
    <row r="1133" ht="276.75" customHeight="1">
      <c r="A1133" s="1"/>
      <c r="B1133" s="6"/>
      <c r="C1133" s="6"/>
      <c r="D1133" s="6"/>
      <c r="E1133" s="7"/>
      <c r="F1133" s="7"/>
      <c r="G1133" s="19"/>
    </row>
    <row r="1134" ht="276.75" customHeight="1">
      <c r="A1134" s="1"/>
      <c r="B1134" s="6"/>
      <c r="C1134" s="6"/>
      <c r="D1134" s="6"/>
      <c r="E1134" s="7"/>
      <c r="F1134" s="7"/>
      <c r="G1134" s="19"/>
    </row>
    <row r="1135" ht="276.75" customHeight="1">
      <c r="A1135" s="1"/>
      <c r="B1135" s="6"/>
      <c r="C1135" s="6"/>
      <c r="D1135" s="6"/>
      <c r="E1135" s="7"/>
      <c r="F1135" s="7"/>
      <c r="G1135" s="19"/>
    </row>
    <row r="1136" ht="276.75" customHeight="1">
      <c r="A1136" s="1"/>
      <c r="B1136" s="6"/>
      <c r="C1136" s="6"/>
      <c r="D1136" s="6"/>
      <c r="E1136" s="7"/>
      <c r="F1136" s="7"/>
      <c r="G1136" s="19"/>
    </row>
    <row r="1137" ht="276.75" customHeight="1">
      <c r="A1137" s="1"/>
      <c r="B1137" s="6"/>
      <c r="C1137" s="6"/>
      <c r="D1137" s="6"/>
      <c r="E1137" s="7"/>
      <c r="F1137" s="7"/>
      <c r="G1137" s="19"/>
    </row>
    <row r="1138" ht="276.75" customHeight="1">
      <c r="A1138" s="1"/>
      <c r="B1138" s="6"/>
      <c r="C1138" s="6"/>
      <c r="D1138" s="6"/>
      <c r="E1138" s="7"/>
      <c r="F1138" s="7"/>
      <c r="G1138" s="19"/>
    </row>
    <row r="1139" ht="276.75" customHeight="1">
      <c r="A1139" s="1"/>
      <c r="B1139" s="6"/>
      <c r="C1139" s="6"/>
      <c r="D1139" s="6"/>
      <c r="E1139" s="7"/>
      <c r="F1139" s="7"/>
      <c r="G1139" s="19"/>
    </row>
    <row r="1140" ht="276.75" customHeight="1">
      <c r="A1140" s="1"/>
      <c r="B1140" s="6"/>
      <c r="C1140" s="6"/>
      <c r="D1140" s="6"/>
      <c r="E1140" s="7"/>
      <c r="F1140" s="7"/>
      <c r="G1140" s="19"/>
    </row>
    <row r="1141" ht="276.75" customHeight="1">
      <c r="A1141" s="1"/>
      <c r="B1141" s="6"/>
      <c r="C1141" s="6"/>
      <c r="D1141" s="6"/>
      <c r="E1141" s="7"/>
      <c r="F1141" s="7"/>
      <c r="G1141" s="19"/>
    </row>
    <row r="1142" ht="276.75" customHeight="1">
      <c r="A1142" s="1"/>
      <c r="B1142" s="6"/>
      <c r="C1142" s="6"/>
      <c r="D1142" s="6"/>
      <c r="E1142" s="7"/>
      <c r="F1142" s="7"/>
      <c r="G1142" s="19"/>
    </row>
    <row r="1143" ht="276.75" customHeight="1">
      <c r="A1143" s="1"/>
      <c r="B1143" s="6"/>
      <c r="C1143" s="6"/>
      <c r="D1143" s="6"/>
      <c r="E1143" s="7"/>
      <c r="F1143" s="7"/>
      <c r="G1143" s="19"/>
    </row>
    <row r="1144" ht="276.75" customHeight="1">
      <c r="A1144" s="1"/>
      <c r="B1144" s="6"/>
      <c r="C1144" s="6"/>
      <c r="D1144" s="6"/>
      <c r="E1144" s="7"/>
      <c r="F1144" s="7"/>
      <c r="G1144" s="19"/>
    </row>
    <row r="1145" ht="276.75" customHeight="1">
      <c r="A1145" s="1"/>
      <c r="B1145" s="6"/>
      <c r="C1145" s="6"/>
      <c r="D1145" s="6"/>
      <c r="E1145" s="7"/>
      <c r="F1145" s="7"/>
      <c r="G1145" s="19"/>
    </row>
    <row r="1146" ht="276.75" customHeight="1">
      <c r="A1146" s="1"/>
      <c r="B1146" s="6"/>
      <c r="C1146" s="6"/>
      <c r="D1146" s="6"/>
      <c r="E1146" s="7"/>
      <c r="F1146" s="7"/>
      <c r="G1146" s="19"/>
    </row>
    <row r="1147" ht="276.75" customHeight="1">
      <c r="A1147" s="1"/>
      <c r="B1147" s="6"/>
      <c r="C1147" s="6"/>
      <c r="D1147" s="6"/>
      <c r="E1147" s="7"/>
      <c r="F1147" s="7"/>
      <c r="G1147" s="19"/>
    </row>
    <row r="1148" ht="276.75" customHeight="1">
      <c r="A1148" s="1"/>
      <c r="B1148" s="6"/>
      <c r="C1148" s="6"/>
      <c r="D1148" s="6"/>
      <c r="E1148" s="7"/>
      <c r="F1148" s="7"/>
      <c r="G1148" s="19"/>
    </row>
    <row r="1149" ht="276.75" customHeight="1">
      <c r="A1149" s="1"/>
      <c r="B1149" s="6"/>
      <c r="C1149" s="6"/>
      <c r="D1149" s="6"/>
      <c r="E1149" s="7"/>
      <c r="F1149" s="7"/>
      <c r="G1149" s="19"/>
    </row>
    <row r="1150" ht="276.75" customHeight="1">
      <c r="A1150" s="1"/>
      <c r="B1150" s="6"/>
      <c r="C1150" s="6"/>
      <c r="D1150" s="6"/>
      <c r="E1150" s="7"/>
      <c r="F1150" s="7"/>
      <c r="G1150" s="19"/>
    </row>
    <row r="1151" ht="276.75" customHeight="1">
      <c r="A1151" s="1"/>
      <c r="B1151" s="6"/>
      <c r="C1151" s="6"/>
      <c r="D1151" s="6"/>
      <c r="E1151" s="7"/>
      <c r="F1151" s="7"/>
      <c r="G1151" s="19"/>
    </row>
    <row r="1152" ht="276.75" customHeight="1">
      <c r="A1152" s="1"/>
      <c r="B1152" s="6"/>
      <c r="C1152" s="6"/>
      <c r="D1152" s="6"/>
      <c r="E1152" s="7"/>
      <c r="F1152" s="7"/>
      <c r="G1152" s="19"/>
    </row>
    <row r="1153" ht="276.75" customHeight="1">
      <c r="A1153" s="1"/>
      <c r="B1153" s="6"/>
      <c r="C1153" s="6"/>
      <c r="D1153" s="6"/>
      <c r="E1153" s="7"/>
      <c r="F1153" s="7"/>
      <c r="G1153" s="19"/>
    </row>
    <row r="1154" ht="276.75" customHeight="1">
      <c r="A1154" s="1"/>
      <c r="B1154" s="6"/>
      <c r="C1154" s="6"/>
      <c r="D1154" s="6"/>
      <c r="E1154" s="7"/>
      <c r="F1154" s="7"/>
      <c r="G1154" s="19"/>
    </row>
    <row r="1155" ht="276.75" customHeight="1">
      <c r="A1155" s="1"/>
      <c r="B1155" s="6"/>
      <c r="C1155" s="6"/>
      <c r="D1155" s="6"/>
      <c r="E1155" s="7"/>
      <c r="F1155" s="7"/>
      <c r="G1155" s="19"/>
    </row>
    <row r="1156" ht="276.75" customHeight="1">
      <c r="A1156" s="1"/>
      <c r="B1156" s="6"/>
      <c r="C1156" s="6"/>
      <c r="D1156" s="6"/>
      <c r="E1156" s="7"/>
      <c r="F1156" s="7"/>
      <c r="G1156" s="19"/>
    </row>
    <row r="1157" ht="276.75" customHeight="1">
      <c r="A1157" s="1"/>
      <c r="B1157" s="6"/>
      <c r="C1157" s="6"/>
      <c r="D1157" s="6"/>
      <c r="E1157" s="7"/>
      <c r="F1157" s="7"/>
      <c r="G1157" s="19"/>
    </row>
    <row r="1158" ht="276.75" customHeight="1">
      <c r="A1158" s="1"/>
      <c r="B1158" s="6"/>
      <c r="C1158" s="6"/>
      <c r="D1158" s="6"/>
      <c r="E1158" s="7"/>
      <c r="F1158" s="7"/>
      <c r="G1158" s="19"/>
    </row>
    <row r="1159" ht="276.75" customHeight="1">
      <c r="A1159" s="1"/>
      <c r="B1159" s="6"/>
      <c r="C1159" s="6"/>
      <c r="D1159" s="6"/>
      <c r="E1159" s="7"/>
      <c r="F1159" s="7"/>
      <c r="G1159" s="19"/>
    </row>
    <row r="1160" ht="276.75" customHeight="1">
      <c r="A1160" s="1"/>
      <c r="B1160" s="6"/>
      <c r="C1160" s="6"/>
      <c r="D1160" s="6"/>
      <c r="E1160" s="7"/>
      <c r="F1160" s="7"/>
      <c r="G1160" s="19"/>
    </row>
    <row r="1161" ht="276.75" customHeight="1">
      <c r="A1161" s="1"/>
      <c r="B1161" s="6"/>
      <c r="C1161" s="6"/>
      <c r="D1161" s="6"/>
      <c r="E1161" s="7"/>
      <c r="F1161" s="7"/>
      <c r="G1161" s="19"/>
    </row>
    <row r="1162" ht="276.75" customHeight="1">
      <c r="A1162" s="1"/>
      <c r="B1162" s="6"/>
      <c r="C1162" s="6"/>
      <c r="D1162" s="6"/>
      <c r="E1162" s="7"/>
      <c r="F1162" s="7"/>
      <c r="G1162" s="19"/>
    </row>
    <row r="1163" ht="276.75" customHeight="1">
      <c r="A1163" s="1"/>
      <c r="B1163" s="6"/>
      <c r="C1163" s="6"/>
      <c r="D1163" s="6"/>
      <c r="E1163" s="7"/>
      <c r="F1163" s="7"/>
      <c r="G1163" s="19"/>
    </row>
    <row r="1164" ht="276.75" customHeight="1">
      <c r="A1164" s="1"/>
      <c r="B1164" s="6"/>
      <c r="C1164" s="6"/>
      <c r="D1164" s="6"/>
      <c r="E1164" s="7"/>
      <c r="F1164" s="7"/>
      <c r="G1164" s="19"/>
    </row>
    <row r="1165" ht="276.75" customHeight="1">
      <c r="A1165" s="1"/>
      <c r="B1165" s="6"/>
      <c r="C1165" s="6"/>
      <c r="D1165" s="6"/>
      <c r="E1165" s="7"/>
      <c r="F1165" s="7"/>
      <c r="G1165" s="19"/>
    </row>
    <row r="1166" ht="276.75" customHeight="1">
      <c r="A1166" s="1"/>
      <c r="B1166" s="6"/>
      <c r="C1166" s="6"/>
      <c r="D1166" s="6"/>
      <c r="E1166" s="7"/>
      <c r="F1166" s="7"/>
      <c r="G1166" s="19"/>
    </row>
    <row r="1167" ht="276.75" customHeight="1">
      <c r="A1167" s="1"/>
      <c r="B1167" s="6"/>
      <c r="C1167" s="6"/>
      <c r="D1167" s="6"/>
      <c r="E1167" s="7"/>
      <c r="F1167" s="7"/>
      <c r="G1167" s="19"/>
    </row>
    <row r="1168" ht="276.75" customHeight="1">
      <c r="A1168" s="1"/>
      <c r="B1168" s="6"/>
      <c r="C1168" s="6"/>
      <c r="D1168" s="6"/>
      <c r="E1168" s="7"/>
      <c r="F1168" s="7"/>
      <c r="G1168" s="19"/>
    </row>
    <row r="1169" ht="276.75" customHeight="1">
      <c r="A1169" s="1"/>
      <c r="B1169" s="6"/>
      <c r="C1169" s="6"/>
      <c r="D1169" s="6"/>
      <c r="E1169" s="7"/>
      <c r="F1169" s="7"/>
      <c r="G1169" s="19"/>
    </row>
    <row r="1170" ht="276.75" customHeight="1">
      <c r="A1170" s="1"/>
      <c r="B1170" s="6"/>
      <c r="C1170" s="6"/>
      <c r="D1170" s="6"/>
      <c r="E1170" s="7"/>
      <c r="F1170" s="7"/>
      <c r="G1170" s="19"/>
    </row>
    <row r="1171" ht="276.75" customHeight="1">
      <c r="A1171" s="1"/>
      <c r="B1171" s="6"/>
      <c r="C1171" s="6"/>
      <c r="D1171" s="6"/>
      <c r="E1171" s="7"/>
      <c r="F1171" s="7"/>
      <c r="G1171" s="19"/>
    </row>
    <row r="1172" ht="276.75" customHeight="1">
      <c r="A1172" s="1"/>
      <c r="B1172" s="6"/>
      <c r="C1172" s="6"/>
      <c r="D1172" s="6"/>
      <c r="E1172" s="7"/>
      <c r="F1172" s="7"/>
      <c r="G1172" s="19"/>
    </row>
    <row r="1173" ht="276.75" customHeight="1">
      <c r="A1173" s="1"/>
      <c r="B1173" s="6"/>
      <c r="C1173" s="6"/>
      <c r="D1173" s="6"/>
      <c r="E1173" s="7"/>
      <c r="F1173" s="7"/>
      <c r="G1173" s="19"/>
    </row>
    <row r="1174" ht="276.75" customHeight="1">
      <c r="A1174" s="1"/>
      <c r="B1174" s="6"/>
      <c r="C1174" s="6"/>
      <c r="D1174" s="6"/>
      <c r="E1174" s="7"/>
      <c r="F1174" s="7"/>
      <c r="G1174" s="19"/>
    </row>
    <row r="1175" ht="276.75" customHeight="1">
      <c r="A1175" s="1"/>
      <c r="B1175" s="6"/>
      <c r="C1175" s="6"/>
      <c r="D1175" s="6"/>
      <c r="E1175" s="7"/>
      <c r="F1175" s="7"/>
      <c r="G1175" s="19"/>
    </row>
    <row r="1176" ht="276.75" customHeight="1">
      <c r="A1176" s="1"/>
      <c r="B1176" s="6"/>
      <c r="C1176" s="6"/>
      <c r="D1176" s="6"/>
      <c r="E1176" s="7"/>
      <c r="F1176" s="7"/>
      <c r="G1176" s="19"/>
    </row>
    <row r="1177" ht="276.75" customHeight="1">
      <c r="A1177" s="1"/>
      <c r="B1177" s="6"/>
      <c r="C1177" s="6"/>
      <c r="D1177" s="6"/>
      <c r="E1177" s="7"/>
      <c r="F1177" s="7"/>
      <c r="G1177" s="19"/>
    </row>
    <row r="1178" ht="276.75" customHeight="1">
      <c r="A1178" s="1"/>
      <c r="B1178" s="6"/>
      <c r="C1178" s="6"/>
      <c r="D1178" s="6"/>
      <c r="E1178" s="7"/>
      <c r="F1178" s="7"/>
      <c r="G1178" s="19"/>
    </row>
    <row r="1179" ht="276.75" customHeight="1">
      <c r="A1179" s="1"/>
      <c r="B1179" s="6"/>
      <c r="C1179" s="6"/>
      <c r="D1179" s="6"/>
      <c r="E1179" s="7"/>
      <c r="F1179" s="7"/>
      <c r="G1179" s="19"/>
    </row>
    <row r="1180" ht="276.75" customHeight="1">
      <c r="A1180" s="1"/>
      <c r="B1180" s="6"/>
      <c r="C1180" s="6"/>
      <c r="D1180" s="6"/>
      <c r="E1180" s="7"/>
      <c r="F1180" s="7"/>
      <c r="G1180" s="19"/>
    </row>
    <row r="1181" ht="276.75" customHeight="1">
      <c r="A1181" s="1"/>
      <c r="B1181" s="6"/>
      <c r="C1181" s="6"/>
      <c r="D1181" s="6"/>
      <c r="E1181" s="7"/>
      <c r="F1181" s="7"/>
      <c r="G1181" s="19"/>
    </row>
    <row r="1182" ht="276.75" customHeight="1">
      <c r="A1182" s="1"/>
      <c r="B1182" s="6"/>
      <c r="C1182" s="6"/>
      <c r="D1182" s="6"/>
      <c r="E1182" s="7"/>
      <c r="F1182" s="7"/>
      <c r="G1182" s="19"/>
    </row>
    <row r="1183" ht="276.75" customHeight="1">
      <c r="A1183" s="1"/>
      <c r="B1183" s="6"/>
      <c r="C1183" s="6"/>
      <c r="D1183" s="6"/>
      <c r="E1183" s="7"/>
      <c r="F1183" s="7"/>
      <c r="G1183" s="19"/>
    </row>
    <row r="1184" ht="276.75" customHeight="1">
      <c r="A1184" s="1"/>
      <c r="B1184" s="6"/>
      <c r="C1184" s="6"/>
      <c r="D1184" s="6"/>
      <c r="E1184" s="7"/>
      <c r="F1184" s="7"/>
      <c r="G1184" s="19"/>
    </row>
    <row r="1185" ht="276.75" customHeight="1">
      <c r="A1185" s="1"/>
      <c r="B1185" s="6"/>
      <c r="C1185" s="6"/>
      <c r="D1185" s="6"/>
      <c r="E1185" s="7"/>
      <c r="F1185" s="7"/>
      <c r="G1185" s="19"/>
    </row>
    <row r="1186" ht="276.75" customHeight="1">
      <c r="A1186" s="1"/>
      <c r="B1186" s="6"/>
      <c r="C1186" s="6"/>
      <c r="D1186" s="6"/>
      <c r="E1186" s="7"/>
      <c r="F1186" s="7"/>
      <c r="G1186" s="19"/>
    </row>
    <row r="1187" ht="276.75" customHeight="1">
      <c r="A1187" s="1"/>
      <c r="B1187" s="6"/>
      <c r="C1187" s="6"/>
      <c r="D1187" s="6"/>
      <c r="E1187" s="7"/>
      <c r="F1187" s="7"/>
      <c r="G1187" s="19"/>
    </row>
    <row r="1188" ht="276.75" customHeight="1">
      <c r="A1188" s="1"/>
      <c r="B1188" s="6"/>
      <c r="C1188" s="6"/>
      <c r="D1188" s="6"/>
      <c r="E1188" s="7"/>
      <c r="F1188" s="7"/>
      <c r="G1188" s="19"/>
    </row>
    <row r="1189" ht="276.75" customHeight="1">
      <c r="A1189" s="1"/>
      <c r="B1189" s="6"/>
      <c r="C1189" s="6"/>
      <c r="D1189" s="6"/>
      <c r="E1189" s="7"/>
      <c r="F1189" s="7"/>
      <c r="G1189" s="19"/>
    </row>
    <row r="1190" ht="276.75" customHeight="1">
      <c r="A1190" s="1"/>
      <c r="B1190" s="6"/>
      <c r="C1190" s="6"/>
      <c r="D1190" s="6"/>
      <c r="E1190" s="7"/>
      <c r="F1190" s="7"/>
      <c r="G1190" s="19"/>
    </row>
    <row r="1191" ht="276.75" customHeight="1">
      <c r="A1191" s="1"/>
      <c r="B1191" s="6"/>
      <c r="C1191" s="6"/>
      <c r="D1191" s="6"/>
      <c r="E1191" s="7"/>
      <c r="F1191" s="7"/>
      <c r="G1191" s="19"/>
    </row>
    <row r="1192" ht="276.75" customHeight="1">
      <c r="A1192" s="1"/>
      <c r="B1192" s="6"/>
      <c r="C1192" s="6"/>
      <c r="D1192" s="6"/>
      <c r="E1192" s="7"/>
      <c r="F1192" s="7"/>
      <c r="G1192" s="19"/>
    </row>
    <row r="1193" ht="276.75" customHeight="1">
      <c r="A1193" s="1"/>
      <c r="B1193" s="6"/>
      <c r="C1193" s="6"/>
      <c r="D1193" s="6"/>
      <c r="E1193" s="7"/>
      <c r="F1193" s="7"/>
      <c r="G1193" s="19"/>
    </row>
    <row r="1194" ht="276.75" customHeight="1">
      <c r="A1194" s="1"/>
      <c r="B1194" s="6"/>
      <c r="C1194" s="6"/>
      <c r="D1194" s="6"/>
      <c r="E1194" s="7"/>
      <c r="F1194" s="7"/>
      <c r="G1194" s="19"/>
    </row>
    <row r="1195" ht="276.75" customHeight="1">
      <c r="A1195" s="1"/>
      <c r="B1195" s="6"/>
      <c r="C1195" s="6"/>
      <c r="D1195" s="6"/>
      <c r="E1195" s="7"/>
      <c r="F1195" s="7"/>
      <c r="G1195" s="19"/>
    </row>
    <row r="1196" ht="276.75" customHeight="1">
      <c r="A1196" s="1"/>
      <c r="B1196" s="6"/>
      <c r="C1196" s="6"/>
      <c r="D1196" s="6"/>
      <c r="E1196" s="7"/>
      <c r="F1196" s="7"/>
      <c r="G1196" s="19"/>
    </row>
    <row r="1197" ht="276.75" customHeight="1">
      <c r="A1197" s="1"/>
      <c r="B1197" s="6"/>
      <c r="C1197" s="6"/>
      <c r="D1197" s="6"/>
      <c r="E1197" s="7"/>
      <c r="F1197" s="7"/>
      <c r="G1197" s="19"/>
    </row>
    <row r="1198" ht="276.75" customHeight="1">
      <c r="A1198" s="1"/>
      <c r="B1198" s="6"/>
      <c r="C1198" s="6"/>
      <c r="D1198" s="6"/>
      <c r="E1198" s="7"/>
      <c r="F1198" s="7"/>
      <c r="G1198" s="19"/>
    </row>
    <row r="1199" ht="276.75" customHeight="1">
      <c r="A1199" s="1"/>
      <c r="B1199" s="6"/>
      <c r="C1199" s="6"/>
      <c r="D1199" s="6"/>
      <c r="E1199" s="7"/>
      <c r="F1199" s="7"/>
      <c r="G1199" s="19"/>
    </row>
    <row r="1200" ht="276.75" customHeight="1">
      <c r="A1200" s="1"/>
      <c r="B1200" s="6"/>
      <c r="C1200" s="6"/>
      <c r="D1200" s="6"/>
      <c r="E1200" s="7"/>
      <c r="F1200" s="7"/>
      <c r="G1200" s="19"/>
    </row>
    <row r="1201" ht="276.75" customHeight="1">
      <c r="A1201" s="1"/>
      <c r="B1201" s="6"/>
      <c r="C1201" s="6"/>
      <c r="D1201" s="6"/>
      <c r="E1201" s="7"/>
      <c r="F1201" s="7"/>
      <c r="G1201" s="19"/>
    </row>
    <row r="1202" ht="276.75" customHeight="1">
      <c r="A1202" s="1"/>
      <c r="B1202" s="6"/>
      <c r="C1202" s="6"/>
      <c r="D1202" s="6"/>
      <c r="E1202" s="7"/>
      <c r="F1202" s="7"/>
      <c r="G1202" s="19"/>
    </row>
    <row r="1203" ht="276.75" customHeight="1">
      <c r="A1203" s="1"/>
      <c r="B1203" s="6"/>
      <c r="C1203" s="6"/>
      <c r="D1203" s="6"/>
      <c r="E1203" s="7"/>
      <c r="F1203" s="7"/>
      <c r="G1203" s="19"/>
    </row>
    <row r="1204" ht="276.75" customHeight="1">
      <c r="A1204" s="1"/>
      <c r="B1204" s="6"/>
      <c r="C1204" s="6"/>
      <c r="D1204" s="6"/>
      <c r="E1204" s="7"/>
      <c r="F1204" s="7"/>
      <c r="G1204" s="19"/>
    </row>
    <row r="1205" ht="276.75" customHeight="1">
      <c r="A1205" s="1"/>
      <c r="B1205" s="6"/>
      <c r="C1205" s="6"/>
      <c r="D1205" s="6"/>
      <c r="E1205" s="7"/>
      <c r="F1205" s="7"/>
      <c r="G1205" s="19"/>
    </row>
    <row r="1206" ht="276.75" customHeight="1">
      <c r="A1206" s="1"/>
      <c r="B1206" s="6"/>
      <c r="C1206" s="6"/>
      <c r="D1206" s="6"/>
      <c r="E1206" s="7"/>
      <c r="F1206" s="7"/>
      <c r="G1206" s="19"/>
    </row>
    <row r="1207" ht="276.75" customHeight="1">
      <c r="A1207" s="1"/>
      <c r="B1207" s="6"/>
      <c r="C1207" s="6"/>
      <c r="D1207" s="6"/>
      <c r="E1207" s="7"/>
      <c r="F1207" s="7"/>
      <c r="G1207" s="19"/>
    </row>
    <row r="1208" ht="276.75" customHeight="1">
      <c r="A1208" s="1"/>
      <c r="B1208" s="6"/>
      <c r="C1208" s="6"/>
      <c r="D1208" s="6"/>
      <c r="E1208" s="7"/>
      <c r="F1208" s="7"/>
      <c r="G1208" s="19"/>
    </row>
    <row r="1209" ht="276.75" customHeight="1">
      <c r="A1209" s="1"/>
      <c r="B1209" s="6"/>
      <c r="C1209" s="6"/>
      <c r="D1209" s="6"/>
      <c r="E1209" s="7"/>
      <c r="F1209" s="7"/>
      <c r="G1209" s="19"/>
    </row>
    <row r="1210" ht="276.75" customHeight="1">
      <c r="A1210" s="1"/>
      <c r="B1210" s="6"/>
      <c r="C1210" s="6"/>
      <c r="D1210" s="6"/>
      <c r="E1210" s="7"/>
      <c r="F1210" s="7"/>
      <c r="G1210" s="19"/>
    </row>
    <row r="1211" ht="276.75" customHeight="1">
      <c r="A1211" s="1"/>
      <c r="B1211" s="6"/>
      <c r="C1211" s="6"/>
      <c r="D1211" s="6"/>
      <c r="E1211" s="7"/>
      <c r="F1211" s="7"/>
      <c r="G1211" s="19"/>
    </row>
    <row r="1212" ht="276.75" customHeight="1">
      <c r="A1212" s="1"/>
      <c r="B1212" s="6"/>
      <c r="C1212" s="6"/>
      <c r="D1212" s="6"/>
      <c r="E1212" s="7"/>
      <c r="F1212" s="7"/>
      <c r="G1212" s="19"/>
    </row>
    <row r="1213" ht="276.75" customHeight="1">
      <c r="A1213" s="1"/>
      <c r="B1213" s="6"/>
      <c r="C1213" s="6"/>
      <c r="D1213" s="6"/>
      <c r="E1213" s="7"/>
      <c r="F1213" s="7"/>
      <c r="G1213" s="19"/>
    </row>
    <row r="1214" ht="276.75" customHeight="1">
      <c r="A1214" s="1"/>
      <c r="B1214" s="6"/>
      <c r="C1214" s="6"/>
      <c r="D1214" s="6"/>
      <c r="E1214" s="7"/>
      <c r="F1214" s="7"/>
      <c r="G1214" s="19"/>
    </row>
    <row r="1215" ht="276.75" customHeight="1">
      <c r="A1215" s="1"/>
      <c r="B1215" s="6"/>
      <c r="C1215" s="6"/>
      <c r="D1215" s="6"/>
      <c r="E1215" s="7"/>
      <c r="F1215" s="7"/>
      <c r="G1215" s="19"/>
    </row>
    <row r="1216" ht="276.75" customHeight="1">
      <c r="A1216" s="1"/>
      <c r="B1216" s="6"/>
      <c r="C1216" s="6"/>
      <c r="D1216" s="6"/>
      <c r="E1216" s="7"/>
      <c r="F1216" s="7"/>
      <c r="G1216" s="19"/>
    </row>
    <row r="1217" ht="276.75" customHeight="1">
      <c r="A1217" s="1"/>
      <c r="B1217" s="6"/>
      <c r="C1217" s="6"/>
      <c r="D1217" s="6"/>
      <c r="E1217" s="7"/>
      <c r="F1217" s="7"/>
      <c r="G1217" s="19"/>
    </row>
    <row r="1218" ht="276.75" customHeight="1">
      <c r="A1218" s="1"/>
      <c r="B1218" s="6"/>
      <c r="C1218" s="6"/>
      <c r="D1218" s="6"/>
      <c r="E1218" s="7"/>
      <c r="F1218" s="7"/>
      <c r="G1218" s="19"/>
    </row>
    <row r="1219" ht="276.75" customHeight="1">
      <c r="A1219" s="1"/>
      <c r="B1219" s="6"/>
      <c r="C1219" s="6"/>
      <c r="D1219" s="6"/>
      <c r="E1219" s="7"/>
      <c r="F1219" s="7"/>
      <c r="G1219" s="19"/>
    </row>
    <row r="1220" ht="276.75" customHeight="1">
      <c r="A1220" s="1"/>
      <c r="B1220" s="6"/>
      <c r="C1220" s="6"/>
      <c r="D1220" s="6"/>
      <c r="E1220" s="7"/>
      <c r="F1220" s="7"/>
      <c r="G1220" s="19"/>
    </row>
    <row r="1221" ht="276.75" customHeight="1">
      <c r="A1221" s="1"/>
      <c r="B1221" s="6"/>
      <c r="C1221" s="6"/>
      <c r="D1221" s="6"/>
      <c r="E1221" s="7"/>
      <c r="F1221" s="7"/>
      <c r="G1221" s="19"/>
    </row>
    <row r="1222" ht="276.75" customHeight="1">
      <c r="A1222" s="1"/>
      <c r="B1222" s="6"/>
      <c r="C1222" s="6"/>
      <c r="D1222" s="6"/>
      <c r="E1222" s="7"/>
      <c r="F1222" s="7"/>
      <c r="G1222" s="19"/>
    </row>
    <row r="1223" ht="276.75" customHeight="1">
      <c r="A1223" s="1"/>
      <c r="B1223" s="6"/>
      <c r="C1223" s="6"/>
      <c r="D1223" s="6"/>
      <c r="E1223" s="7"/>
      <c r="F1223" s="7"/>
      <c r="G1223" s="19"/>
    </row>
    <row r="1224" ht="276.75" customHeight="1">
      <c r="A1224" s="1"/>
      <c r="B1224" s="6"/>
      <c r="C1224" s="6"/>
      <c r="D1224" s="6"/>
      <c r="E1224" s="7"/>
      <c r="F1224" s="7"/>
      <c r="G1224" s="19"/>
    </row>
    <row r="1225" ht="276.75" customHeight="1">
      <c r="A1225" s="1"/>
      <c r="B1225" s="6"/>
      <c r="C1225" s="6"/>
      <c r="D1225" s="6"/>
      <c r="E1225" s="7"/>
      <c r="F1225" s="7"/>
      <c r="G1225" s="19"/>
    </row>
    <row r="1226" ht="276.75" customHeight="1">
      <c r="A1226" s="1"/>
      <c r="B1226" s="6"/>
      <c r="C1226" s="6"/>
      <c r="D1226" s="6"/>
      <c r="E1226" s="7"/>
      <c r="F1226" s="7"/>
      <c r="G1226" s="19"/>
    </row>
    <row r="1227" ht="276.75" customHeight="1">
      <c r="A1227" s="1"/>
      <c r="B1227" s="6"/>
      <c r="C1227" s="6"/>
      <c r="D1227" s="6"/>
      <c r="E1227" s="7"/>
      <c r="F1227" s="7"/>
      <c r="G1227" s="19"/>
    </row>
    <row r="1228" ht="276.75" customHeight="1">
      <c r="A1228" s="1"/>
      <c r="B1228" s="6"/>
      <c r="C1228" s="6"/>
      <c r="D1228" s="6"/>
      <c r="E1228" s="7"/>
      <c r="F1228" s="7"/>
      <c r="G1228" s="19"/>
    </row>
    <row r="1229" ht="276.75" customHeight="1">
      <c r="A1229" s="1"/>
      <c r="B1229" s="6"/>
      <c r="C1229" s="6"/>
      <c r="D1229" s="6"/>
      <c r="E1229" s="7"/>
      <c r="F1229" s="7"/>
      <c r="G1229" s="19"/>
    </row>
    <row r="1230" ht="276.75" customHeight="1">
      <c r="A1230" s="1"/>
      <c r="B1230" s="6"/>
      <c r="C1230" s="6"/>
      <c r="D1230" s="6"/>
      <c r="E1230" s="7"/>
      <c r="F1230" s="7"/>
      <c r="G1230" s="19"/>
    </row>
    <row r="1231" ht="276.75" customHeight="1">
      <c r="A1231" s="1"/>
      <c r="B1231" s="6"/>
      <c r="C1231" s="6"/>
      <c r="D1231" s="6"/>
      <c r="E1231" s="7"/>
      <c r="F1231" s="7"/>
      <c r="G1231" s="19"/>
    </row>
    <row r="1232" ht="276.75" customHeight="1">
      <c r="A1232" s="1"/>
      <c r="B1232" s="6"/>
      <c r="C1232" s="6"/>
      <c r="D1232" s="6"/>
      <c r="E1232" s="7"/>
      <c r="F1232" s="7"/>
      <c r="G1232" s="19"/>
    </row>
    <row r="1233" ht="276.75" customHeight="1">
      <c r="A1233" s="1"/>
      <c r="B1233" s="6"/>
      <c r="C1233" s="6"/>
      <c r="D1233" s="6"/>
      <c r="E1233" s="7"/>
      <c r="F1233" s="7"/>
      <c r="G1233" s="19"/>
    </row>
    <row r="1234" ht="276.75" customHeight="1">
      <c r="A1234" s="1"/>
      <c r="B1234" s="6"/>
      <c r="C1234" s="6"/>
      <c r="D1234" s="6"/>
      <c r="E1234" s="7"/>
      <c r="F1234" s="7"/>
      <c r="G1234" s="19"/>
    </row>
    <row r="1235" ht="276.75" customHeight="1">
      <c r="A1235" s="1"/>
      <c r="B1235" s="6"/>
      <c r="C1235" s="6"/>
      <c r="D1235" s="6"/>
      <c r="E1235" s="7"/>
      <c r="F1235" s="7"/>
      <c r="G1235" s="19"/>
    </row>
    <row r="1236" ht="276.75" customHeight="1">
      <c r="A1236" s="1"/>
      <c r="B1236" s="6"/>
      <c r="C1236" s="6"/>
      <c r="D1236" s="6"/>
      <c r="E1236" s="7"/>
      <c r="F1236" s="7"/>
      <c r="G1236" s="19"/>
    </row>
    <row r="1237" ht="276.75" customHeight="1">
      <c r="A1237" s="1"/>
      <c r="B1237" s="6"/>
      <c r="C1237" s="6"/>
      <c r="D1237" s="6"/>
      <c r="E1237" s="7"/>
      <c r="F1237" s="7"/>
      <c r="G1237" s="19"/>
    </row>
    <row r="1238" ht="276.75" customHeight="1">
      <c r="A1238" s="1"/>
      <c r="B1238" s="6"/>
      <c r="C1238" s="6"/>
      <c r="D1238" s="6"/>
      <c r="E1238" s="7"/>
      <c r="F1238" s="7"/>
      <c r="G1238" s="19"/>
    </row>
    <row r="1239" ht="276.75" customHeight="1">
      <c r="A1239" s="1"/>
      <c r="B1239" s="6"/>
      <c r="C1239" s="6"/>
      <c r="D1239" s="6"/>
      <c r="E1239" s="7"/>
      <c r="F1239" s="7"/>
      <c r="G1239" s="19"/>
    </row>
    <row r="1240" ht="276.75" customHeight="1">
      <c r="A1240" s="1"/>
      <c r="B1240" s="6"/>
      <c r="C1240" s="6"/>
      <c r="D1240" s="6"/>
      <c r="E1240" s="7"/>
      <c r="F1240" s="7"/>
      <c r="G1240" s="19"/>
    </row>
    <row r="1241" ht="276.75" customHeight="1">
      <c r="A1241" s="1"/>
      <c r="B1241" s="6"/>
      <c r="C1241" s="6"/>
      <c r="D1241" s="6"/>
      <c r="E1241" s="7"/>
      <c r="F1241" s="7"/>
      <c r="G1241" s="19"/>
    </row>
    <row r="1242" ht="276.75" customHeight="1">
      <c r="A1242" s="1"/>
      <c r="B1242" s="6"/>
      <c r="C1242" s="6"/>
      <c r="D1242" s="6"/>
      <c r="E1242" s="7"/>
      <c r="F1242" s="7"/>
      <c r="G1242" s="19"/>
    </row>
    <row r="1243" ht="276.75" customHeight="1">
      <c r="A1243" s="1"/>
      <c r="B1243" s="6"/>
      <c r="C1243" s="6"/>
      <c r="D1243" s="6"/>
      <c r="E1243" s="7"/>
      <c r="F1243" s="7"/>
      <c r="G1243" s="19"/>
    </row>
    <row r="1244" ht="276.75" customHeight="1">
      <c r="A1244" s="1"/>
      <c r="B1244" s="6"/>
      <c r="C1244" s="6"/>
      <c r="D1244" s="6"/>
      <c r="E1244" s="7"/>
      <c r="F1244" s="7"/>
      <c r="G1244" s="19"/>
    </row>
    <row r="1245" ht="276.75" customHeight="1">
      <c r="A1245" s="1"/>
      <c r="B1245" s="6"/>
      <c r="C1245" s="6"/>
      <c r="D1245" s="6"/>
      <c r="E1245" s="7"/>
      <c r="F1245" s="7"/>
      <c r="G1245" s="19"/>
    </row>
    <row r="1246" ht="276.75" customHeight="1">
      <c r="A1246" s="1"/>
      <c r="B1246" s="6"/>
      <c r="C1246" s="6"/>
      <c r="D1246" s="6"/>
      <c r="E1246" s="7"/>
      <c r="F1246" s="7"/>
      <c r="G1246" s="19"/>
    </row>
    <row r="1247" ht="276.75" customHeight="1">
      <c r="A1247" s="1"/>
      <c r="B1247" s="6"/>
      <c r="C1247" s="6"/>
      <c r="D1247" s="6"/>
      <c r="E1247" s="7"/>
      <c r="F1247" s="7"/>
      <c r="G1247" s="19"/>
    </row>
    <row r="1248" ht="276.75" customHeight="1">
      <c r="A1248" s="1"/>
      <c r="B1248" s="6"/>
      <c r="C1248" s="6"/>
      <c r="D1248" s="6"/>
      <c r="E1248" s="7"/>
      <c r="F1248" s="7"/>
      <c r="G1248" s="19"/>
    </row>
    <row r="1249" ht="276.75" customHeight="1">
      <c r="A1249" s="1"/>
      <c r="B1249" s="6"/>
      <c r="C1249" s="6"/>
      <c r="D1249" s="6"/>
      <c r="E1249" s="7"/>
      <c r="F1249" s="7"/>
      <c r="G1249" s="19"/>
    </row>
    <row r="1250" ht="276.75" customHeight="1">
      <c r="A1250" s="1"/>
      <c r="B1250" s="6"/>
      <c r="C1250" s="6"/>
      <c r="D1250" s="6"/>
      <c r="E1250" s="7"/>
      <c r="F1250" s="7"/>
      <c r="G1250" s="19"/>
    </row>
    <row r="1251" ht="276.75" customHeight="1">
      <c r="A1251" s="1"/>
      <c r="B1251" s="6"/>
      <c r="C1251" s="6"/>
      <c r="D1251" s="6"/>
      <c r="E1251" s="7"/>
      <c r="F1251" s="7"/>
      <c r="G1251" s="19"/>
    </row>
    <row r="1252" ht="276.75" customHeight="1">
      <c r="A1252" s="1"/>
      <c r="B1252" s="6"/>
      <c r="C1252" s="6"/>
      <c r="D1252" s="6"/>
      <c r="E1252" s="7"/>
      <c r="F1252" s="7"/>
      <c r="G1252" s="19"/>
    </row>
    <row r="1253" ht="276.75" customHeight="1">
      <c r="A1253" s="1"/>
      <c r="B1253" s="6"/>
      <c r="C1253" s="6"/>
      <c r="D1253" s="6"/>
      <c r="E1253" s="7"/>
      <c r="F1253" s="7"/>
      <c r="G1253" s="19"/>
    </row>
    <row r="1254" ht="276.75" customHeight="1">
      <c r="A1254" s="1"/>
      <c r="B1254" s="6"/>
      <c r="C1254" s="6"/>
      <c r="D1254" s="6"/>
      <c r="E1254" s="7"/>
      <c r="F1254" s="7"/>
      <c r="G1254" s="19"/>
    </row>
    <row r="1255" ht="276.75" customHeight="1">
      <c r="A1255" s="1"/>
      <c r="B1255" s="6"/>
      <c r="C1255" s="6"/>
      <c r="D1255" s="6"/>
      <c r="E1255" s="7"/>
      <c r="F1255" s="7"/>
      <c r="G1255" s="19"/>
    </row>
    <row r="1256" ht="276.75" customHeight="1">
      <c r="A1256" s="1"/>
      <c r="B1256" s="6"/>
      <c r="C1256" s="6"/>
      <c r="D1256" s="6"/>
      <c r="E1256" s="7"/>
      <c r="F1256" s="7"/>
      <c r="G1256" s="19"/>
    </row>
    <row r="1257" ht="276.75" customHeight="1">
      <c r="A1257" s="1"/>
      <c r="B1257" s="6"/>
      <c r="C1257" s="6"/>
      <c r="D1257" s="6"/>
      <c r="E1257" s="7"/>
      <c r="F1257" s="7"/>
      <c r="G1257" s="19"/>
    </row>
    <row r="1258" ht="276.75" customHeight="1">
      <c r="A1258" s="1"/>
      <c r="B1258" s="6"/>
      <c r="C1258" s="6"/>
      <c r="D1258" s="6"/>
      <c r="E1258" s="7"/>
      <c r="F1258" s="7"/>
      <c r="G1258" s="19"/>
    </row>
    <row r="1259" ht="276.75" customHeight="1">
      <c r="A1259" s="1"/>
      <c r="B1259" s="6"/>
      <c r="C1259" s="6"/>
      <c r="D1259" s="6"/>
      <c r="E1259" s="7"/>
      <c r="F1259" s="7"/>
      <c r="G1259" s="19"/>
    </row>
    <row r="1260" ht="276.75" customHeight="1">
      <c r="A1260" s="1"/>
      <c r="B1260" s="6"/>
      <c r="C1260" s="6"/>
      <c r="D1260" s="6"/>
      <c r="E1260" s="7"/>
      <c r="F1260" s="7"/>
      <c r="G1260" s="19"/>
    </row>
    <row r="1261" ht="276.75" customHeight="1">
      <c r="A1261" s="1"/>
      <c r="B1261" s="6"/>
      <c r="C1261" s="6"/>
      <c r="D1261" s="6"/>
      <c r="E1261" s="7"/>
      <c r="F1261" s="7"/>
      <c r="G1261" s="19"/>
    </row>
    <row r="1262" ht="276.75" customHeight="1">
      <c r="A1262" s="1"/>
      <c r="B1262" s="6"/>
      <c r="C1262" s="6"/>
      <c r="D1262" s="6"/>
      <c r="E1262" s="7"/>
      <c r="F1262" s="7"/>
      <c r="G1262" s="19"/>
    </row>
    <row r="1263" ht="276.75" customHeight="1">
      <c r="A1263" s="1"/>
      <c r="B1263" s="6"/>
      <c r="C1263" s="6"/>
      <c r="D1263" s="6"/>
      <c r="E1263" s="7"/>
      <c r="F1263" s="7"/>
      <c r="G1263" s="19"/>
    </row>
    <row r="1264" ht="276.75" customHeight="1">
      <c r="A1264" s="1"/>
      <c r="B1264" s="6"/>
      <c r="C1264" s="6"/>
      <c r="D1264" s="6"/>
      <c r="E1264" s="7"/>
      <c r="F1264" s="7"/>
      <c r="G1264" s="19"/>
    </row>
    <row r="1265" ht="276.75" customHeight="1">
      <c r="A1265" s="1"/>
      <c r="B1265" s="6"/>
      <c r="C1265" s="6"/>
      <c r="D1265" s="6"/>
      <c r="E1265" s="7"/>
      <c r="F1265" s="7"/>
      <c r="G1265" s="19"/>
    </row>
    <row r="1266" ht="276.75" customHeight="1">
      <c r="A1266" s="1"/>
      <c r="B1266" s="6"/>
      <c r="C1266" s="6"/>
      <c r="D1266" s="6"/>
      <c r="E1266" s="7"/>
      <c r="F1266" s="7"/>
      <c r="G1266" s="19"/>
    </row>
    <row r="1267" ht="276.75" customHeight="1">
      <c r="A1267" s="1"/>
      <c r="B1267" s="6"/>
      <c r="C1267" s="6"/>
      <c r="D1267" s="6"/>
      <c r="E1267" s="7"/>
      <c r="F1267" s="7"/>
      <c r="G1267" s="19"/>
    </row>
    <row r="1268" ht="276.75" customHeight="1">
      <c r="A1268" s="1"/>
      <c r="B1268" s="6"/>
      <c r="C1268" s="6"/>
      <c r="D1268" s="6"/>
      <c r="E1268" s="7"/>
      <c r="F1268" s="7"/>
      <c r="G1268" s="19"/>
    </row>
    <row r="1269" ht="276.75" customHeight="1">
      <c r="A1269" s="1"/>
      <c r="B1269" s="6"/>
      <c r="C1269" s="6"/>
      <c r="D1269" s="6"/>
      <c r="E1269" s="7"/>
      <c r="F1269" s="7"/>
      <c r="G1269" s="19"/>
    </row>
    <row r="1270" ht="276.75" customHeight="1">
      <c r="A1270" s="1"/>
      <c r="B1270" s="6"/>
      <c r="C1270" s="6"/>
      <c r="D1270" s="6"/>
      <c r="E1270" s="7"/>
      <c r="F1270" s="7"/>
      <c r="G1270" s="19"/>
    </row>
    <row r="1271" ht="276.75" customHeight="1">
      <c r="A1271" s="1"/>
      <c r="B1271" s="6"/>
      <c r="C1271" s="6"/>
      <c r="D1271" s="6"/>
      <c r="E1271" s="7"/>
      <c r="F1271" s="7"/>
      <c r="G1271" s="19"/>
    </row>
    <row r="1272" ht="276.75" customHeight="1">
      <c r="A1272" s="1"/>
      <c r="B1272" s="6"/>
      <c r="C1272" s="6"/>
      <c r="D1272" s="6"/>
      <c r="E1272" s="7"/>
      <c r="F1272" s="7"/>
      <c r="G1272" s="19"/>
    </row>
    <row r="1273" ht="276.75" customHeight="1">
      <c r="A1273" s="1"/>
      <c r="B1273" s="6"/>
      <c r="C1273" s="6"/>
      <c r="D1273" s="6"/>
      <c r="E1273" s="7"/>
      <c r="F1273" s="7"/>
      <c r="G1273" s="19"/>
    </row>
    <row r="1274" ht="276.75" customHeight="1">
      <c r="A1274" s="1"/>
      <c r="B1274" s="6"/>
      <c r="C1274" s="6"/>
      <c r="D1274" s="6"/>
      <c r="E1274" s="7"/>
      <c r="F1274" s="7"/>
      <c r="G1274" s="19"/>
    </row>
    <row r="1275" ht="276.75" customHeight="1">
      <c r="A1275" s="1"/>
      <c r="B1275" s="6"/>
      <c r="C1275" s="6"/>
      <c r="D1275" s="6"/>
      <c r="E1275" s="7"/>
      <c r="F1275" s="7"/>
      <c r="G1275" s="19"/>
    </row>
    <row r="1276" ht="276.75" customHeight="1">
      <c r="A1276" s="1"/>
      <c r="B1276" s="6"/>
      <c r="C1276" s="6"/>
      <c r="D1276" s="6"/>
      <c r="E1276" s="7"/>
      <c r="F1276" s="7"/>
      <c r="G1276" s="19"/>
    </row>
    <row r="1277" ht="276.75" customHeight="1">
      <c r="A1277" s="1"/>
      <c r="B1277" s="6"/>
      <c r="C1277" s="6"/>
      <c r="D1277" s="6"/>
      <c r="E1277" s="7"/>
      <c r="F1277" s="7"/>
      <c r="G1277" s="19"/>
    </row>
    <row r="1278" ht="276.75" customHeight="1">
      <c r="A1278" s="1"/>
      <c r="B1278" s="6"/>
      <c r="C1278" s="6"/>
      <c r="D1278" s="6"/>
      <c r="E1278" s="7"/>
      <c r="F1278" s="7"/>
      <c r="G1278" s="19"/>
    </row>
    <row r="1279" ht="276.75" customHeight="1">
      <c r="A1279" s="1"/>
      <c r="B1279" s="6"/>
      <c r="C1279" s="6"/>
      <c r="D1279" s="6"/>
      <c r="E1279" s="7"/>
      <c r="F1279" s="7"/>
      <c r="G1279" s="19"/>
    </row>
    <row r="1280" ht="276.75" customHeight="1">
      <c r="A1280" s="1"/>
      <c r="B1280" s="6"/>
      <c r="C1280" s="6"/>
      <c r="D1280" s="6"/>
      <c r="E1280" s="7"/>
      <c r="F1280" s="7"/>
      <c r="G1280" s="19"/>
    </row>
    <row r="1281" ht="276.75" customHeight="1">
      <c r="A1281" s="1"/>
      <c r="B1281" s="6"/>
      <c r="C1281" s="6"/>
      <c r="D1281" s="6"/>
      <c r="E1281" s="7"/>
      <c r="F1281" s="7"/>
      <c r="G1281" s="19"/>
    </row>
    <row r="1282" ht="276.75" customHeight="1">
      <c r="A1282" s="1"/>
      <c r="B1282" s="6"/>
      <c r="C1282" s="6"/>
      <c r="D1282" s="6"/>
      <c r="E1282" s="7"/>
      <c r="F1282" s="7"/>
      <c r="G1282" s="19"/>
    </row>
    <row r="1283" ht="276.75" customHeight="1">
      <c r="A1283" s="1"/>
      <c r="B1283" s="6"/>
      <c r="C1283" s="6"/>
      <c r="D1283" s="6"/>
      <c r="E1283" s="7"/>
      <c r="F1283" s="7"/>
      <c r="G1283" s="19"/>
    </row>
    <row r="1284" ht="276.75" customHeight="1">
      <c r="A1284" s="1"/>
      <c r="B1284" s="6"/>
      <c r="C1284" s="6"/>
      <c r="D1284" s="6"/>
      <c r="E1284" s="7"/>
      <c r="F1284" s="7"/>
      <c r="G1284" s="19"/>
    </row>
    <row r="1285" ht="276.75" customHeight="1">
      <c r="A1285" s="1"/>
      <c r="B1285" s="6"/>
      <c r="C1285" s="6"/>
      <c r="D1285" s="6"/>
      <c r="E1285" s="7"/>
      <c r="F1285" s="7"/>
      <c r="G1285" s="19"/>
    </row>
    <row r="1286" ht="276.75" customHeight="1">
      <c r="A1286" s="1"/>
      <c r="B1286" s="6"/>
      <c r="C1286" s="6"/>
      <c r="D1286" s="6"/>
      <c r="E1286" s="7"/>
      <c r="F1286" s="7"/>
      <c r="G1286" s="19"/>
    </row>
    <row r="1287" ht="276.75" customHeight="1">
      <c r="A1287" s="1"/>
      <c r="B1287" s="6"/>
      <c r="C1287" s="6"/>
      <c r="D1287" s="6"/>
      <c r="E1287" s="7"/>
      <c r="F1287" s="7"/>
      <c r="G1287" s="19"/>
    </row>
    <row r="1288" ht="276.75" customHeight="1">
      <c r="A1288" s="1"/>
      <c r="B1288" s="6"/>
      <c r="C1288" s="6"/>
      <c r="D1288" s="6"/>
      <c r="E1288" s="7"/>
      <c r="F1288" s="7"/>
      <c r="G1288" s="19"/>
    </row>
    <row r="1289" ht="276.75" customHeight="1">
      <c r="A1289" s="1"/>
      <c r="B1289" s="6"/>
      <c r="C1289" s="6"/>
      <c r="D1289" s="6"/>
      <c r="E1289" s="7"/>
      <c r="F1289" s="7"/>
      <c r="G1289" s="19"/>
    </row>
    <row r="1290" ht="276.75" customHeight="1">
      <c r="A1290" s="1"/>
      <c r="B1290" s="6"/>
      <c r="C1290" s="6"/>
      <c r="D1290" s="6"/>
      <c r="E1290" s="7"/>
      <c r="F1290" s="7"/>
      <c r="G1290" s="19"/>
    </row>
    <row r="1291" ht="276.75" customHeight="1">
      <c r="A1291" s="1"/>
      <c r="B1291" s="6"/>
      <c r="C1291" s="6"/>
      <c r="D1291" s="6"/>
      <c r="E1291" s="7"/>
      <c r="F1291" s="7"/>
      <c r="G1291" s="19"/>
    </row>
    <row r="1292" ht="276.75" customHeight="1">
      <c r="A1292" s="1"/>
      <c r="B1292" s="6"/>
      <c r="C1292" s="6"/>
      <c r="D1292" s="6"/>
      <c r="E1292" s="7"/>
      <c r="F1292" s="7"/>
      <c r="G1292" s="19"/>
    </row>
    <row r="1293" ht="276.75" customHeight="1">
      <c r="A1293" s="1"/>
      <c r="B1293" s="6"/>
      <c r="C1293" s="6"/>
      <c r="D1293" s="6"/>
      <c r="E1293" s="7"/>
      <c r="F1293" s="7"/>
      <c r="G1293" s="19"/>
    </row>
    <row r="1294" ht="276.75" customHeight="1">
      <c r="A1294" s="1"/>
      <c r="B1294" s="6"/>
      <c r="C1294" s="6"/>
      <c r="D1294" s="6"/>
      <c r="E1294" s="7"/>
      <c r="F1294" s="7"/>
      <c r="G1294" s="19"/>
    </row>
    <row r="1295" ht="276.75" customHeight="1">
      <c r="A1295" s="1"/>
      <c r="B1295" s="6"/>
      <c r="C1295" s="6"/>
      <c r="D1295" s="6"/>
      <c r="E1295" s="7"/>
      <c r="F1295" s="7"/>
      <c r="G1295" s="19"/>
    </row>
    <row r="1296" ht="276.75" customHeight="1">
      <c r="A1296" s="1"/>
      <c r="B1296" s="6"/>
      <c r="C1296" s="6"/>
      <c r="D1296" s="6"/>
      <c r="E1296" s="7"/>
      <c r="F1296" s="7"/>
      <c r="G1296" s="19"/>
    </row>
    <row r="1297" ht="276.75" customHeight="1">
      <c r="A1297" s="1"/>
      <c r="B1297" s="6"/>
      <c r="C1297" s="6"/>
      <c r="D1297" s="6"/>
      <c r="E1297" s="7"/>
      <c r="F1297" s="7"/>
      <c r="G1297" s="19"/>
    </row>
    <row r="1298" ht="276.75" customHeight="1">
      <c r="A1298" s="1"/>
      <c r="B1298" s="6"/>
      <c r="C1298" s="6"/>
      <c r="D1298" s="6"/>
      <c r="E1298" s="7"/>
      <c r="F1298" s="7"/>
      <c r="G1298" s="19"/>
    </row>
    <row r="1299" ht="276.75" customHeight="1">
      <c r="A1299" s="1"/>
      <c r="B1299" s="6"/>
      <c r="C1299" s="6"/>
      <c r="D1299" s="6"/>
      <c r="E1299" s="7"/>
      <c r="F1299" s="7"/>
      <c r="G1299" s="19"/>
    </row>
    <row r="1300" ht="276.75" customHeight="1">
      <c r="A1300" s="1"/>
      <c r="B1300" s="6"/>
      <c r="C1300" s="6"/>
      <c r="D1300" s="6"/>
      <c r="E1300" s="7"/>
      <c r="F1300" s="7"/>
      <c r="G1300" s="19"/>
    </row>
    <row r="1301" ht="276.75" customHeight="1">
      <c r="A1301" s="1"/>
      <c r="B1301" s="6"/>
      <c r="C1301" s="6"/>
      <c r="D1301" s="6"/>
      <c r="E1301" s="7"/>
      <c r="F1301" s="7"/>
      <c r="G1301" s="19"/>
    </row>
    <row r="1302" ht="276.75" customHeight="1">
      <c r="A1302" s="1"/>
      <c r="B1302" s="6"/>
      <c r="C1302" s="6"/>
      <c r="D1302" s="6"/>
      <c r="E1302" s="7"/>
      <c r="F1302" s="7"/>
      <c r="G1302" s="19"/>
    </row>
    <row r="1303" ht="276.75" customHeight="1">
      <c r="A1303" s="1"/>
      <c r="B1303" s="6"/>
      <c r="C1303" s="6"/>
      <c r="D1303" s="6"/>
      <c r="E1303" s="7"/>
      <c r="F1303" s="7"/>
      <c r="G1303" s="19"/>
    </row>
    <row r="1304" ht="276.75" customHeight="1">
      <c r="A1304" s="1"/>
      <c r="B1304" s="6"/>
      <c r="C1304" s="6"/>
      <c r="D1304" s="6"/>
      <c r="E1304" s="7"/>
      <c r="F1304" s="7"/>
      <c r="G1304" s="19"/>
    </row>
    <row r="1305" ht="276.75" customHeight="1">
      <c r="A1305" s="1"/>
      <c r="B1305" s="6"/>
      <c r="C1305" s="6"/>
      <c r="D1305" s="6"/>
      <c r="E1305" s="7"/>
      <c r="F1305" s="7"/>
      <c r="G1305" s="19"/>
    </row>
    <row r="1306" ht="276.75" customHeight="1">
      <c r="A1306" s="1"/>
      <c r="B1306" s="6"/>
      <c r="C1306" s="6"/>
      <c r="D1306" s="6"/>
      <c r="E1306" s="7"/>
      <c r="F1306" s="7"/>
      <c r="G1306" s="19"/>
    </row>
    <row r="1307" ht="276.75" customHeight="1">
      <c r="A1307" s="1"/>
      <c r="B1307" s="6"/>
      <c r="C1307" s="6"/>
      <c r="D1307" s="6"/>
      <c r="E1307" s="7"/>
      <c r="F1307" s="7"/>
      <c r="G1307" s="19"/>
    </row>
    <row r="1308" ht="276.75" customHeight="1">
      <c r="A1308" s="1"/>
      <c r="B1308" s="6"/>
      <c r="C1308" s="6"/>
      <c r="D1308" s="6"/>
      <c r="E1308" s="7"/>
      <c r="F1308" s="7"/>
      <c r="G1308" s="19"/>
    </row>
    <row r="1309" ht="276.75" customHeight="1">
      <c r="A1309" s="1"/>
      <c r="B1309" s="6"/>
      <c r="C1309" s="6"/>
      <c r="D1309" s="6"/>
      <c r="E1309" s="7"/>
      <c r="F1309" s="7"/>
      <c r="G1309" s="19"/>
    </row>
    <row r="1310" ht="276.75" customHeight="1">
      <c r="A1310" s="1"/>
      <c r="B1310" s="6"/>
      <c r="C1310" s="6"/>
      <c r="D1310" s="6"/>
      <c r="E1310" s="7"/>
      <c r="F1310" s="7"/>
      <c r="G1310" s="19"/>
    </row>
    <row r="1311" ht="276.75" customHeight="1">
      <c r="A1311" s="1"/>
      <c r="B1311" s="6"/>
      <c r="C1311" s="6"/>
      <c r="D1311" s="6"/>
      <c r="E1311" s="7"/>
      <c r="F1311" s="7"/>
      <c r="G1311" s="19"/>
    </row>
    <row r="1312" ht="276.75" customHeight="1">
      <c r="A1312" s="1"/>
      <c r="B1312" s="6"/>
      <c r="C1312" s="6"/>
      <c r="D1312" s="6"/>
      <c r="E1312" s="7"/>
      <c r="F1312" s="7"/>
      <c r="G1312" s="19"/>
    </row>
    <row r="1313" ht="276.75" customHeight="1">
      <c r="A1313" s="1"/>
      <c r="B1313" s="6"/>
      <c r="C1313" s="6"/>
      <c r="D1313" s="6"/>
      <c r="E1313" s="7"/>
      <c r="F1313" s="7"/>
      <c r="G1313" s="19"/>
    </row>
    <row r="1314" ht="276.75" customHeight="1">
      <c r="A1314" s="1"/>
      <c r="B1314" s="6"/>
      <c r="C1314" s="6"/>
      <c r="D1314" s="6"/>
      <c r="E1314" s="7"/>
      <c r="F1314" s="7"/>
      <c r="G1314" s="19"/>
    </row>
    <row r="1315" ht="276.75" customHeight="1">
      <c r="A1315" s="1"/>
      <c r="B1315" s="6"/>
      <c r="C1315" s="6"/>
      <c r="D1315" s="6"/>
      <c r="E1315" s="7"/>
      <c r="F1315" s="7"/>
      <c r="G1315" s="19"/>
    </row>
    <row r="1316" ht="276.75" customHeight="1">
      <c r="A1316" s="1"/>
      <c r="B1316" s="6"/>
      <c r="C1316" s="6"/>
      <c r="D1316" s="6"/>
      <c r="E1316" s="7"/>
      <c r="F1316" s="7"/>
      <c r="G1316" s="19"/>
    </row>
    <row r="1317" ht="276.75" customHeight="1">
      <c r="A1317" s="1"/>
      <c r="B1317" s="6"/>
      <c r="C1317" s="6"/>
      <c r="D1317" s="6"/>
      <c r="E1317" s="7"/>
      <c r="F1317" s="7"/>
      <c r="G1317" s="19"/>
    </row>
    <row r="1318" ht="276.75" customHeight="1">
      <c r="A1318" s="1"/>
      <c r="B1318" s="6"/>
      <c r="C1318" s="6"/>
      <c r="D1318" s="6"/>
      <c r="E1318" s="7"/>
      <c r="F1318" s="7"/>
      <c r="G1318" s="19"/>
    </row>
    <row r="1319" ht="276.75" customHeight="1">
      <c r="A1319" s="1"/>
      <c r="B1319" s="6"/>
      <c r="C1319" s="6"/>
      <c r="D1319" s="6"/>
      <c r="E1319" s="7"/>
      <c r="F1319" s="7"/>
      <c r="G1319" s="19"/>
    </row>
    <row r="1320" ht="276.75" customHeight="1">
      <c r="A1320" s="1"/>
      <c r="B1320" s="6"/>
      <c r="C1320" s="6"/>
      <c r="D1320" s="6"/>
      <c r="E1320" s="7"/>
      <c r="F1320" s="7"/>
      <c r="G1320" s="19"/>
    </row>
    <row r="1321" ht="276.75" customHeight="1">
      <c r="A1321" s="1"/>
      <c r="B1321" s="6"/>
      <c r="C1321" s="6"/>
      <c r="D1321" s="6"/>
      <c r="E1321" s="7"/>
      <c r="F1321" s="7"/>
      <c r="G1321" s="19"/>
    </row>
    <row r="1322" ht="276.75" customHeight="1">
      <c r="A1322" s="1"/>
      <c r="B1322" s="6"/>
      <c r="C1322" s="6"/>
      <c r="D1322" s="6"/>
      <c r="E1322" s="7"/>
      <c r="F1322" s="7"/>
      <c r="G1322" s="19"/>
    </row>
    <row r="1323" ht="276.75" customHeight="1">
      <c r="A1323" s="1"/>
      <c r="B1323" s="6"/>
      <c r="C1323" s="6"/>
      <c r="D1323" s="6"/>
      <c r="E1323" s="7"/>
      <c r="F1323" s="7"/>
      <c r="G1323" s="19"/>
    </row>
    <row r="1324" ht="276.75" customHeight="1">
      <c r="A1324" s="1"/>
      <c r="B1324" s="6"/>
      <c r="C1324" s="6"/>
      <c r="D1324" s="6"/>
      <c r="E1324" s="7"/>
      <c r="F1324" s="7"/>
      <c r="G1324" s="19"/>
    </row>
    <row r="1325" ht="276.75" customHeight="1">
      <c r="A1325" s="1"/>
      <c r="B1325" s="6"/>
      <c r="C1325" s="6"/>
      <c r="D1325" s="6"/>
      <c r="E1325" s="7"/>
      <c r="F1325" s="7"/>
      <c r="G1325" s="19"/>
    </row>
    <row r="1326" ht="276.75" customHeight="1">
      <c r="A1326" s="1"/>
      <c r="B1326" s="6"/>
      <c r="C1326" s="6"/>
      <c r="D1326" s="6"/>
      <c r="E1326" s="7"/>
      <c r="F1326" s="7"/>
      <c r="G1326" s="19"/>
    </row>
    <row r="1327" ht="276.75" customHeight="1">
      <c r="A1327" s="1"/>
      <c r="B1327" s="6"/>
      <c r="C1327" s="6"/>
      <c r="D1327" s="6"/>
      <c r="E1327" s="7"/>
      <c r="F1327" s="7"/>
      <c r="G1327" s="19"/>
    </row>
    <row r="1328" ht="276.75" customHeight="1">
      <c r="A1328" s="1"/>
      <c r="B1328" s="6"/>
      <c r="C1328" s="6"/>
      <c r="D1328" s="6"/>
      <c r="E1328" s="7"/>
      <c r="F1328" s="7"/>
      <c r="G1328" s="19"/>
    </row>
    <row r="1329" ht="276.75" customHeight="1">
      <c r="A1329" s="1"/>
      <c r="B1329" s="6"/>
      <c r="C1329" s="6"/>
      <c r="D1329" s="6"/>
      <c r="E1329" s="7"/>
      <c r="F1329" s="7"/>
      <c r="G1329" s="19"/>
    </row>
    <row r="1330" ht="276.75" customHeight="1">
      <c r="A1330" s="1"/>
      <c r="B1330" s="6"/>
      <c r="C1330" s="6"/>
      <c r="D1330" s="6"/>
      <c r="E1330" s="7"/>
      <c r="F1330" s="7"/>
      <c r="G1330" s="19"/>
    </row>
    <row r="1331" ht="276.75" customHeight="1">
      <c r="A1331" s="1"/>
      <c r="B1331" s="6"/>
      <c r="C1331" s="6"/>
      <c r="D1331" s="6"/>
      <c r="E1331" s="7"/>
      <c r="F1331" s="7"/>
      <c r="G1331" s="19"/>
    </row>
    <row r="1332" ht="276.75" customHeight="1">
      <c r="A1332" s="1"/>
      <c r="B1332" s="6"/>
      <c r="C1332" s="6"/>
      <c r="D1332" s="6"/>
      <c r="E1332" s="7"/>
      <c r="F1332" s="7"/>
      <c r="G1332" s="19"/>
    </row>
    <row r="1333" ht="276.75" customHeight="1">
      <c r="A1333" s="1"/>
      <c r="B1333" s="6"/>
      <c r="C1333" s="6"/>
      <c r="D1333" s="6"/>
      <c r="E1333" s="7"/>
      <c r="F1333" s="7"/>
      <c r="G1333" s="19"/>
    </row>
    <row r="1334" ht="276.75" customHeight="1">
      <c r="A1334" s="1"/>
      <c r="B1334" s="6"/>
      <c r="C1334" s="6"/>
      <c r="D1334" s="6"/>
      <c r="E1334" s="7"/>
      <c r="F1334" s="7"/>
      <c r="G1334" s="19"/>
    </row>
    <row r="1335" ht="276.75" customHeight="1">
      <c r="A1335" s="1"/>
      <c r="B1335" s="6"/>
      <c r="C1335" s="6"/>
      <c r="D1335" s="6"/>
      <c r="E1335" s="7"/>
      <c r="F1335" s="7"/>
      <c r="G1335" s="19"/>
    </row>
    <row r="1336" ht="276.75" customHeight="1">
      <c r="A1336" s="1"/>
      <c r="B1336" s="6"/>
      <c r="C1336" s="6"/>
      <c r="D1336" s="6"/>
      <c r="E1336" s="7"/>
      <c r="F1336" s="7"/>
      <c r="G1336" s="19"/>
    </row>
    <row r="1337" ht="276.75" customHeight="1">
      <c r="A1337" s="1"/>
      <c r="B1337" s="6"/>
      <c r="C1337" s="6"/>
      <c r="D1337" s="6"/>
      <c r="E1337" s="7"/>
      <c r="F1337" s="7"/>
      <c r="G1337" s="19"/>
    </row>
    <row r="1338" ht="276.75" customHeight="1">
      <c r="A1338" s="1"/>
      <c r="B1338" s="6"/>
      <c r="C1338" s="6"/>
      <c r="D1338" s="6"/>
      <c r="E1338" s="7"/>
      <c r="F1338" s="7"/>
      <c r="G1338" s="19"/>
    </row>
    <row r="1339" ht="276.75" customHeight="1">
      <c r="A1339" s="1"/>
      <c r="B1339" s="6"/>
      <c r="C1339" s="6"/>
      <c r="D1339" s="6"/>
      <c r="E1339" s="7"/>
      <c r="F1339" s="7"/>
      <c r="G1339" s="19"/>
    </row>
    <row r="1340" ht="276.75" customHeight="1">
      <c r="A1340" s="1"/>
      <c r="B1340" s="6"/>
      <c r="C1340" s="6"/>
      <c r="D1340" s="6"/>
      <c r="E1340" s="7"/>
      <c r="F1340" s="7"/>
      <c r="G1340" s="19"/>
    </row>
    <row r="1341" ht="276.75" customHeight="1">
      <c r="A1341" s="1"/>
      <c r="B1341" s="6"/>
      <c r="C1341" s="6"/>
      <c r="D1341" s="6"/>
      <c r="E1341" s="7"/>
      <c r="F1341" s="7"/>
      <c r="G1341" s="19"/>
    </row>
    <row r="1342" ht="276.75" customHeight="1">
      <c r="A1342" s="1"/>
      <c r="B1342" s="6"/>
      <c r="C1342" s="6"/>
      <c r="D1342" s="6"/>
      <c r="E1342" s="7"/>
      <c r="F1342" s="7"/>
      <c r="G1342" s="19"/>
    </row>
    <row r="1343" ht="276.75" customHeight="1">
      <c r="A1343" s="1"/>
      <c r="B1343" s="6"/>
      <c r="C1343" s="6"/>
      <c r="D1343" s="6"/>
      <c r="E1343" s="7"/>
      <c r="F1343" s="7"/>
      <c r="G1343" s="19"/>
    </row>
    <row r="1344" ht="276.75" customHeight="1">
      <c r="A1344" s="1"/>
      <c r="B1344" s="6"/>
      <c r="C1344" s="6"/>
      <c r="D1344" s="6"/>
      <c r="E1344" s="7"/>
      <c r="F1344" s="7"/>
      <c r="G1344" s="19"/>
    </row>
    <row r="1345" ht="276.75" customHeight="1">
      <c r="A1345" s="1"/>
      <c r="B1345" s="6"/>
      <c r="C1345" s="6"/>
      <c r="D1345" s="6"/>
      <c r="E1345" s="7"/>
      <c r="F1345" s="7"/>
      <c r="G1345" s="19"/>
    </row>
    <row r="1346" ht="276.75" customHeight="1">
      <c r="A1346" s="1"/>
      <c r="B1346" s="6"/>
      <c r="C1346" s="6"/>
      <c r="D1346" s="6"/>
      <c r="E1346" s="7"/>
      <c r="F1346" s="7"/>
      <c r="G1346" s="19"/>
    </row>
    <row r="1347" ht="276.75" customHeight="1">
      <c r="A1347" s="1"/>
      <c r="B1347" s="6"/>
      <c r="C1347" s="6"/>
      <c r="D1347" s="6"/>
      <c r="E1347" s="7"/>
      <c r="F1347" s="7"/>
      <c r="G1347" s="19"/>
    </row>
    <row r="1348" ht="276.75" customHeight="1">
      <c r="A1348" s="1"/>
      <c r="B1348" s="6"/>
      <c r="C1348" s="6"/>
      <c r="D1348" s="6"/>
      <c r="E1348" s="7"/>
      <c r="F1348" s="7"/>
      <c r="G1348" s="19"/>
    </row>
    <row r="1349" ht="276.75" customHeight="1">
      <c r="A1349" s="1"/>
      <c r="B1349" s="6"/>
      <c r="C1349" s="6"/>
      <c r="D1349" s="6"/>
      <c r="E1349" s="7"/>
      <c r="F1349" s="7"/>
      <c r="G1349" s="19"/>
    </row>
    <row r="1350" ht="276.75" customHeight="1">
      <c r="A1350" s="1"/>
      <c r="B1350" s="6"/>
      <c r="C1350" s="6"/>
      <c r="D1350" s="6"/>
      <c r="E1350" s="7"/>
      <c r="F1350" s="7"/>
      <c r="G1350" s="19"/>
    </row>
    <row r="1351" ht="276.75" customHeight="1">
      <c r="A1351" s="1"/>
      <c r="B1351" s="6"/>
      <c r="C1351" s="6"/>
      <c r="D1351" s="6"/>
      <c r="E1351" s="7"/>
      <c r="F1351" s="7"/>
      <c r="G1351" s="19"/>
    </row>
    <row r="1352" ht="276.75" customHeight="1">
      <c r="A1352" s="1"/>
      <c r="B1352" s="6"/>
      <c r="C1352" s="6"/>
      <c r="D1352" s="6"/>
      <c r="E1352" s="7"/>
      <c r="F1352" s="7"/>
      <c r="G1352" s="19"/>
    </row>
    <row r="1353" ht="276.75" customHeight="1">
      <c r="A1353" s="1"/>
      <c r="B1353" s="6"/>
      <c r="C1353" s="6"/>
      <c r="D1353" s="6"/>
      <c r="E1353" s="7"/>
      <c r="F1353" s="7"/>
      <c r="G1353" s="19"/>
    </row>
    <row r="1354" ht="276.75" customHeight="1">
      <c r="A1354" s="1"/>
      <c r="B1354" s="6"/>
      <c r="C1354" s="6"/>
      <c r="D1354" s="6"/>
      <c r="E1354" s="7"/>
      <c r="F1354" s="7"/>
      <c r="G1354" s="19"/>
    </row>
    <row r="1355" ht="276.75" customHeight="1">
      <c r="A1355" s="1"/>
      <c r="B1355" s="6"/>
      <c r="C1355" s="6"/>
      <c r="D1355" s="6"/>
      <c r="E1355" s="7"/>
      <c r="F1355" s="7"/>
      <c r="G1355" s="19"/>
    </row>
    <row r="1356" ht="276.75" customHeight="1">
      <c r="A1356" s="1"/>
      <c r="B1356" s="6"/>
      <c r="C1356" s="6"/>
      <c r="D1356" s="6"/>
      <c r="E1356" s="7"/>
      <c r="F1356" s="7"/>
      <c r="G1356" s="19"/>
    </row>
    <row r="1357" ht="276.75" customHeight="1">
      <c r="A1357" s="1"/>
      <c r="B1357" s="6"/>
      <c r="C1357" s="6"/>
      <c r="D1357" s="6"/>
      <c r="E1357" s="7"/>
      <c r="F1357" s="7"/>
      <c r="G1357" s="19"/>
    </row>
    <row r="1358" ht="276.75" customHeight="1">
      <c r="A1358" s="1"/>
      <c r="B1358" s="6"/>
      <c r="C1358" s="6"/>
      <c r="D1358" s="6"/>
      <c r="E1358" s="7"/>
      <c r="F1358" s="7"/>
      <c r="G1358" s="19"/>
    </row>
    <row r="1359" ht="276.75" customHeight="1">
      <c r="A1359" s="1"/>
      <c r="B1359" s="6"/>
      <c r="C1359" s="6"/>
      <c r="D1359" s="6"/>
      <c r="E1359" s="7"/>
      <c r="F1359" s="7"/>
      <c r="G1359" s="19"/>
    </row>
    <row r="1360" ht="276.75" customHeight="1">
      <c r="A1360" s="1"/>
      <c r="B1360" s="6"/>
      <c r="C1360" s="6"/>
      <c r="D1360" s="6"/>
      <c r="E1360" s="7"/>
      <c r="F1360" s="7"/>
      <c r="G1360" s="19"/>
    </row>
    <row r="1361" ht="276.75" customHeight="1">
      <c r="A1361" s="1"/>
      <c r="B1361" s="6"/>
      <c r="C1361" s="6"/>
      <c r="D1361" s="6"/>
      <c r="E1361" s="7"/>
      <c r="F1361" s="7"/>
      <c r="G1361" s="19"/>
    </row>
    <row r="1362" ht="276.75" customHeight="1">
      <c r="A1362" s="1"/>
      <c r="B1362" s="6"/>
      <c r="C1362" s="6"/>
      <c r="D1362" s="6"/>
      <c r="E1362" s="7"/>
      <c r="F1362" s="7"/>
      <c r="G1362" s="19"/>
    </row>
    <row r="1363" ht="276.75" customHeight="1">
      <c r="A1363" s="1"/>
      <c r="B1363" s="6"/>
      <c r="C1363" s="6"/>
      <c r="D1363" s="6"/>
      <c r="E1363" s="7"/>
      <c r="F1363" s="7"/>
      <c r="G1363" s="19"/>
    </row>
    <row r="1364" ht="276.75" customHeight="1">
      <c r="A1364" s="1"/>
      <c r="B1364" s="6"/>
      <c r="C1364" s="6"/>
      <c r="D1364" s="6"/>
      <c r="E1364" s="7"/>
      <c r="F1364" s="7"/>
      <c r="G1364" s="19"/>
    </row>
    <row r="1365" ht="276.75" customHeight="1">
      <c r="A1365" s="1"/>
      <c r="B1365" s="6"/>
      <c r="C1365" s="6"/>
      <c r="D1365" s="6"/>
      <c r="E1365" s="7"/>
      <c r="F1365" s="7"/>
      <c r="G1365" s="19"/>
    </row>
    <row r="1366" ht="276.75" customHeight="1">
      <c r="A1366" s="1"/>
      <c r="B1366" s="6"/>
      <c r="C1366" s="6"/>
      <c r="D1366" s="6"/>
      <c r="E1366" s="7"/>
      <c r="F1366" s="7"/>
      <c r="G1366" s="19"/>
    </row>
    <row r="1367" ht="276.75" customHeight="1">
      <c r="A1367" s="1"/>
      <c r="B1367" s="6"/>
      <c r="C1367" s="6"/>
      <c r="D1367" s="6"/>
      <c r="E1367" s="7"/>
      <c r="F1367" s="7"/>
      <c r="G1367" s="19"/>
    </row>
    <row r="1368" ht="276.75" customHeight="1">
      <c r="A1368" s="1"/>
      <c r="B1368" s="6"/>
      <c r="C1368" s="6"/>
      <c r="D1368" s="6"/>
      <c r="E1368" s="7"/>
      <c r="F1368" s="7"/>
      <c r="G1368" s="19"/>
    </row>
    <row r="1369" ht="276.75" customHeight="1">
      <c r="A1369" s="1"/>
      <c r="B1369" s="6"/>
      <c r="C1369" s="6"/>
      <c r="D1369" s="6"/>
      <c r="E1369" s="7"/>
      <c r="F1369" s="7"/>
      <c r="G1369" s="19"/>
    </row>
    <row r="1370" ht="276.75" customHeight="1">
      <c r="A1370" s="1"/>
      <c r="B1370" s="6"/>
      <c r="C1370" s="6"/>
      <c r="D1370" s="6"/>
      <c r="E1370" s="7"/>
      <c r="F1370" s="7"/>
      <c r="G1370" s="19"/>
    </row>
    <row r="1371" ht="276.75" customHeight="1">
      <c r="A1371" s="1"/>
      <c r="B1371" s="6"/>
      <c r="C1371" s="6"/>
      <c r="D1371" s="6"/>
      <c r="E1371" s="7"/>
      <c r="F1371" s="7"/>
      <c r="G1371" s="19"/>
    </row>
    <row r="1372" ht="276.75" customHeight="1">
      <c r="A1372" s="1"/>
      <c r="B1372" s="6"/>
      <c r="C1372" s="6"/>
      <c r="D1372" s="6"/>
      <c r="E1372" s="7"/>
      <c r="F1372" s="7"/>
      <c r="G1372" s="19"/>
    </row>
    <row r="1373" ht="276.75" customHeight="1">
      <c r="A1373" s="1"/>
      <c r="B1373" s="6"/>
      <c r="C1373" s="6"/>
      <c r="D1373" s="6"/>
      <c r="E1373" s="7"/>
      <c r="F1373" s="7"/>
      <c r="G1373" s="19"/>
    </row>
    <row r="1374" ht="276.75" customHeight="1">
      <c r="A1374" s="1"/>
      <c r="B1374" s="6"/>
      <c r="C1374" s="6"/>
      <c r="D1374" s="6"/>
      <c r="E1374" s="7"/>
      <c r="F1374" s="7"/>
      <c r="G1374" s="19"/>
    </row>
    <row r="1375" ht="276.75" customHeight="1">
      <c r="A1375" s="1"/>
      <c r="B1375" s="6"/>
      <c r="C1375" s="6"/>
      <c r="D1375" s="6"/>
      <c r="E1375" s="7"/>
      <c r="F1375" s="7"/>
      <c r="G1375" s="19"/>
    </row>
    <row r="1376" ht="276.75" customHeight="1">
      <c r="A1376" s="1"/>
      <c r="B1376" s="6"/>
      <c r="C1376" s="6"/>
      <c r="D1376" s="6"/>
      <c r="E1376" s="7"/>
      <c r="F1376" s="7"/>
      <c r="G1376" s="19"/>
    </row>
    <row r="1377" ht="276.75" customHeight="1">
      <c r="A1377" s="1"/>
      <c r="B1377" s="6"/>
      <c r="C1377" s="6"/>
      <c r="D1377" s="6"/>
      <c r="E1377" s="7"/>
      <c r="F1377" s="7"/>
      <c r="G1377" s="19"/>
    </row>
    <row r="1378" ht="276.75" customHeight="1">
      <c r="A1378" s="1"/>
      <c r="B1378" s="6"/>
      <c r="C1378" s="6"/>
      <c r="D1378" s="6"/>
      <c r="E1378" s="7"/>
      <c r="F1378" s="7"/>
      <c r="G1378" s="19"/>
    </row>
    <row r="1379" ht="276.75" customHeight="1">
      <c r="A1379" s="1"/>
      <c r="B1379" s="6"/>
      <c r="C1379" s="6"/>
      <c r="D1379" s="6"/>
      <c r="E1379" s="7"/>
      <c r="F1379" s="7"/>
      <c r="G1379" s="19"/>
    </row>
    <row r="1380" ht="276.75" customHeight="1">
      <c r="A1380" s="1"/>
      <c r="B1380" s="6"/>
      <c r="C1380" s="6"/>
      <c r="D1380" s="6"/>
      <c r="E1380" s="7"/>
      <c r="F1380" s="7"/>
      <c r="G1380" s="19"/>
    </row>
    <row r="1381" ht="276.75" customHeight="1">
      <c r="A1381" s="1"/>
      <c r="B1381" s="6"/>
      <c r="C1381" s="6"/>
      <c r="D1381" s="6"/>
      <c r="E1381" s="7"/>
      <c r="F1381" s="7"/>
      <c r="G1381" s="19"/>
    </row>
    <row r="1382" ht="276.75" customHeight="1">
      <c r="A1382" s="1"/>
      <c r="B1382" s="6"/>
      <c r="C1382" s="6"/>
      <c r="D1382" s="6"/>
      <c r="E1382" s="7"/>
      <c r="F1382" s="7"/>
      <c r="G1382" s="19"/>
    </row>
    <row r="1383" ht="276.75" customHeight="1">
      <c r="A1383" s="1"/>
      <c r="B1383" s="6"/>
      <c r="C1383" s="6"/>
      <c r="D1383" s="6"/>
      <c r="E1383" s="7"/>
      <c r="F1383" s="7"/>
      <c r="G1383" s="19"/>
    </row>
    <row r="1384" ht="276.75" customHeight="1">
      <c r="A1384" s="1"/>
      <c r="B1384" s="6"/>
      <c r="C1384" s="6"/>
      <c r="D1384" s="6"/>
      <c r="E1384" s="7"/>
      <c r="F1384" s="7"/>
      <c r="G1384" s="19"/>
    </row>
    <row r="1385" ht="276.75" customHeight="1">
      <c r="A1385" s="1"/>
      <c r="B1385" s="6"/>
      <c r="C1385" s="6"/>
      <c r="D1385" s="6"/>
      <c r="E1385" s="7"/>
      <c r="F1385" s="7"/>
      <c r="G1385" s="19"/>
    </row>
    <row r="1386" ht="276.75" customHeight="1">
      <c r="A1386" s="1"/>
      <c r="B1386" s="6"/>
      <c r="C1386" s="6"/>
      <c r="D1386" s="6"/>
      <c r="E1386" s="7"/>
      <c r="F1386" s="7"/>
      <c r="G1386" s="19"/>
    </row>
    <row r="1387" ht="276.75" customHeight="1">
      <c r="A1387" s="1"/>
      <c r="B1387" s="6"/>
      <c r="C1387" s="6"/>
      <c r="D1387" s="6"/>
      <c r="E1387" s="7"/>
      <c r="F1387" s="7"/>
      <c r="G1387" s="19"/>
    </row>
    <row r="1388" ht="276.75" customHeight="1">
      <c r="A1388" s="1"/>
      <c r="B1388" s="6"/>
      <c r="C1388" s="6"/>
      <c r="D1388" s="6"/>
      <c r="E1388" s="7"/>
      <c r="F1388" s="7"/>
      <c r="G1388" s="19"/>
    </row>
    <row r="1389" ht="276.75" customHeight="1">
      <c r="A1389" s="1"/>
      <c r="B1389" s="6"/>
      <c r="C1389" s="6"/>
      <c r="D1389" s="6"/>
      <c r="E1389" s="7"/>
      <c r="F1389" s="7"/>
      <c r="G1389" s="19"/>
    </row>
    <row r="1390" ht="276.75" customHeight="1">
      <c r="A1390" s="1"/>
      <c r="B1390" s="6"/>
      <c r="C1390" s="6"/>
      <c r="D1390" s="6"/>
      <c r="E1390" s="7"/>
      <c r="F1390" s="7"/>
      <c r="G1390" s="19"/>
    </row>
    <row r="1391" ht="276.75" customHeight="1">
      <c r="A1391" s="1"/>
      <c r="B1391" s="6"/>
      <c r="C1391" s="6"/>
      <c r="D1391" s="6"/>
      <c r="E1391" s="7"/>
      <c r="F1391" s="7"/>
      <c r="G1391" s="19"/>
    </row>
    <row r="1392" ht="276.75" customHeight="1">
      <c r="A1392" s="1"/>
      <c r="B1392" s="6"/>
      <c r="C1392" s="6"/>
      <c r="D1392" s="6"/>
      <c r="E1392" s="7"/>
      <c r="F1392" s="7"/>
      <c r="G1392" s="19"/>
    </row>
    <row r="1393" ht="276.75" customHeight="1">
      <c r="A1393" s="1"/>
      <c r="B1393" s="6"/>
      <c r="C1393" s="6"/>
      <c r="D1393" s="6"/>
      <c r="E1393" s="7"/>
      <c r="F1393" s="7"/>
      <c r="G1393" s="19"/>
    </row>
    <row r="1394" ht="276.75" customHeight="1">
      <c r="A1394" s="1"/>
      <c r="B1394" s="6"/>
      <c r="C1394" s="6"/>
      <c r="D1394" s="6"/>
      <c r="E1394" s="7"/>
      <c r="F1394" s="7"/>
      <c r="G1394" s="19"/>
    </row>
    <row r="1395" ht="276.75" customHeight="1">
      <c r="A1395" s="1"/>
      <c r="B1395" s="6"/>
      <c r="C1395" s="6"/>
      <c r="D1395" s="6"/>
      <c r="E1395" s="7"/>
      <c r="F1395" s="7"/>
      <c r="G1395" s="19"/>
    </row>
    <row r="1396" ht="276.75" customHeight="1">
      <c r="A1396" s="1"/>
      <c r="B1396" s="6"/>
      <c r="C1396" s="6"/>
      <c r="D1396" s="6"/>
      <c r="E1396" s="7"/>
      <c r="F1396" s="7"/>
      <c r="G1396" s="19"/>
    </row>
    <row r="1397" ht="276.75" customHeight="1">
      <c r="A1397" s="1"/>
      <c r="B1397" s="6"/>
      <c r="C1397" s="6"/>
      <c r="D1397" s="6"/>
      <c r="E1397" s="7"/>
      <c r="F1397" s="7"/>
      <c r="G1397" s="19"/>
    </row>
    <row r="1398" ht="276.75" customHeight="1">
      <c r="A1398" s="1"/>
      <c r="B1398" s="6"/>
      <c r="C1398" s="6"/>
      <c r="D1398" s="6"/>
      <c r="E1398" s="7"/>
      <c r="F1398" s="7"/>
      <c r="G1398" s="19"/>
    </row>
    <row r="1399" ht="276.75" customHeight="1">
      <c r="A1399" s="1"/>
      <c r="B1399" s="6"/>
      <c r="C1399" s="6"/>
      <c r="D1399" s="6"/>
      <c r="E1399" s="7"/>
      <c r="F1399" s="7"/>
      <c r="G1399" s="19"/>
    </row>
    <row r="1400" ht="276.75" customHeight="1">
      <c r="A1400" s="1"/>
      <c r="B1400" s="6"/>
      <c r="C1400" s="6"/>
      <c r="D1400" s="6"/>
      <c r="E1400" s="7"/>
      <c r="F1400" s="7"/>
      <c r="G1400" s="19"/>
    </row>
    <row r="1401" ht="276.75" customHeight="1">
      <c r="A1401" s="1"/>
      <c r="B1401" s="6"/>
      <c r="C1401" s="6"/>
      <c r="D1401" s="6"/>
      <c r="E1401" s="7"/>
      <c r="F1401" s="7"/>
      <c r="G1401" s="19"/>
    </row>
    <row r="1402" ht="276.75" customHeight="1">
      <c r="A1402" s="1"/>
      <c r="B1402" s="6"/>
      <c r="C1402" s="6"/>
      <c r="D1402" s="6"/>
      <c r="E1402" s="7"/>
      <c r="F1402" s="7"/>
      <c r="G1402" s="19"/>
    </row>
    <row r="1403" ht="276.75" customHeight="1">
      <c r="A1403" s="1"/>
      <c r="B1403" s="6"/>
      <c r="C1403" s="6"/>
      <c r="D1403" s="6"/>
      <c r="E1403" s="7"/>
      <c r="F1403" s="7"/>
      <c r="G1403" s="19"/>
    </row>
    <row r="1404" ht="276.75" customHeight="1">
      <c r="A1404" s="1"/>
      <c r="B1404" s="6"/>
      <c r="C1404" s="6"/>
      <c r="D1404" s="6"/>
      <c r="E1404" s="7"/>
      <c r="F1404" s="7"/>
      <c r="G1404" s="19"/>
    </row>
    <row r="1405" ht="276.75" customHeight="1">
      <c r="A1405" s="1"/>
      <c r="B1405" s="6"/>
      <c r="C1405" s="6"/>
      <c r="D1405" s="6"/>
      <c r="E1405" s="7"/>
      <c r="F1405" s="7"/>
      <c r="G1405" s="19"/>
    </row>
    <row r="1406" ht="276.75" customHeight="1">
      <c r="A1406" s="1"/>
      <c r="B1406" s="6"/>
      <c r="C1406" s="6"/>
      <c r="D1406" s="6"/>
      <c r="E1406" s="7"/>
      <c r="F1406" s="7"/>
      <c r="G1406" s="19"/>
    </row>
    <row r="1407" ht="276.75" customHeight="1">
      <c r="A1407" s="1"/>
      <c r="B1407" s="6"/>
      <c r="C1407" s="6"/>
      <c r="D1407" s="6"/>
      <c r="E1407" s="7"/>
      <c r="F1407" s="7"/>
      <c r="G1407" s="19"/>
    </row>
    <row r="1408" ht="276.75" customHeight="1">
      <c r="A1408" s="1"/>
      <c r="B1408" s="6"/>
      <c r="C1408" s="6"/>
      <c r="D1408" s="6"/>
      <c r="E1408" s="7"/>
      <c r="F1408" s="7"/>
      <c r="G1408" s="19"/>
    </row>
    <row r="1409" ht="276.75" customHeight="1">
      <c r="A1409" s="1"/>
      <c r="B1409" s="6"/>
      <c r="C1409" s="6"/>
      <c r="D1409" s="6"/>
      <c r="E1409" s="7"/>
      <c r="F1409" s="7"/>
      <c r="G1409" s="19"/>
    </row>
    <row r="1410" ht="276.75" customHeight="1">
      <c r="A1410" s="1"/>
      <c r="B1410" s="6"/>
      <c r="C1410" s="6"/>
      <c r="D1410" s="6"/>
      <c r="E1410" s="7"/>
      <c r="F1410" s="7"/>
      <c r="G1410" s="19"/>
    </row>
    <row r="1411" ht="276.75" customHeight="1">
      <c r="A1411" s="1"/>
      <c r="B1411" s="6"/>
      <c r="C1411" s="6"/>
      <c r="D1411" s="6"/>
      <c r="E1411" s="7"/>
      <c r="F1411" s="7"/>
      <c r="G1411" s="19"/>
    </row>
    <row r="1412" ht="276.75" customHeight="1">
      <c r="A1412" s="1"/>
      <c r="B1412" s="6"/>
      <c r="C1412" s="6"/>
      <c r="D1412" s="6"/>
      <c r="E1412" s="7"/>
      <c r="F1412" s="7"/>
      <c r="G1412" s="19"/>
    </row>
    <row r="1413" ht="276.75" customHeight="1">
      <c r="A1413" s="1"/>
      <c r="B1413" s="6"/>
      <c r="C1413" s="6"/>
      <c r="D1413" s="6"/>
      <c r="E1413" s="7"/>
      <c r="F1413" s="7"/>
      <c r="G1413" s="19"/>
    </row>
    <row r="1414" ht="276.75" customHeight="1">
      <c r="A1414" s="1"/>
      <c r="B1414" s="6"/>
      <c r="C1414" s="6"/>
      <c r="D1414" s="6"/>
      <c r="E1414" s="7"/>
      <c r="F1414" s="7"/>
      <c r="G1414" s="19"/>
    </row>
    <row r="1415" ht="276.75" customHeight="1">
      <c r="A1415" s="1"/>
      <c r="B1415" s="6"/>
      <c r="C1415" s="6"/>
      <c r="D1415" s="6"/>
      <c r="E1415" s="7"/>
      <c r="F1415" s="7"/>
      <c r="G1415" s="19"/>
    </row>
    <row r="1416" ht="276.75" customHeight="1">
      <c r="A1416" s="1"/>
      <c r="B1416" s="6"/>
      <c r="C1416" s="6"/>
      <c r="D1416" s="6"/>
      <c r="E1416" s="7"/>
      <c r="F1416" s="7"/>
      <c r="G1416" s="19"/>
    </row>
    <row r="1417" ht="276.75" customHeight="1">
      <c r="A1417" s="1"/>
      <c r="B1417" s="6"/>
      <c r="C1417" s="6"/>
      <c r="D1417" s="6"/>
      <c r="E1417" s="7"/>
      <c r="F1417" s="7"/>
      <c r="G1417" s="19"/>
    </row>
    <row r="1418" ht="276.75" customHeight="1">
      <c r="A1418" s="1"/>
      <c r="B1418" s="6"/>
      <c r="C1418" s="6"/>
      <c r="D1418" s="6"/>
      <c r="E1418" s="7"/>
      <c r="F1418" s="7"/>
      <c r="G1418" s="19"/>
    </row>
    <row r="1419" ht="276.75" customHeight="1">
      <c r="A1419" s="1"/>
      <c r="B1419" s="6"/>
      <c r="C1419" s="6"/>
      <c r="D1419" s="6"/>
      <c r="E1419" s="7"/>
      <c r="F1419" s="7"/>
      <c r="G1419" s="19"/>
    </row>
    <row r="1420" ht="276.75" customHeight="1">
      <c r="A1420" s="1"/>
      <c r="B1420" s="6"/>
      <c r="C1420" s="6"/>
      <c r="D1420" s="6"/>
      <c r="E1420" s="7"/>
      <c r="F1420" s="7"/>
      <c r="G1420" s="19"/>
    </row>
    <row r="1421" ht="276.75" customHeight="1">
      <c r="A1421" s="1"/>
      <c r="B1421" s="6"/>
      <c r="C1421" s="6"/>
      <c r="D1421" s="6"/>
      <c r="E1421" s="7"/>
      <c r="F1421" s="7"/>
      <c r="G1421" s="19"/>
    </row>
    <row r="1422" ht="276.75" customHeight="1">
      <c r="A1422" s="1"/>
      <c r="B1422" s="6"/>
      <c r="C1422" s="6"/>
      <c r="D1422" s="6"/>
      <c r="E1422" s="7"/>
      <c r="F1422" s="7"/>
      <c r="G1422" s="19"/>
    </row>
    <row r="1423" ht="276.75" customHeight="1">
      <c r="A1423" s="1"/>
      <c r="B1423" s="6"/>
      <c r="C1423" s="6"/>
      <c r="D1423" s="6"/>
      <c r="E1423" s="7"/>
      <c r="F1423" s="7"/>
      <c r="G1423" s="19"/>
    </row>
    <row r="1424" ht="276.75" customHeight="1">
      <c r="A1424" s="1"/>
      <c r="B1424" s="6"/>
      <c r="C1424" s="6"/>
      <c r="D1424" s="6"/>
      <c r="E1424" s="7"/>
      <c r="F1424" s="7"/>
      <c r="G1424" s="19"/>
    </row>
    <row r="1425" ht="276.75" customHeight="1">
      <c r="A1425" s="1"/>
      <c r="B1425" s="6"/>
      <c r="C1425" s="6"/>
      <c r="D1425" s="6"/>
      <c r="E1425" s="7"/>
      <c r="F1425" s="7"/>
      <c r="G1425" s="19"/>
    </row>
    <row r="1426" ht="276.75" customHeight="1">
      <c r="A1426" s="1"/>
      <c r="B1426" s="6"/>
      <c r="C1426" s="6"/>
      <c r="D1426" s="6"/>
      <c r="E1426" s="7"/>
      <c r="F1426" s="7"/>
      <c r="G1426" s="19"/>
    </row>
    <row r="1427" ht="276.75" customHeight="1">
      <c r="A1427" s="1"/>
      <c r="B1427" s="6"/>
      <c r="C1427" s="6"/>
      <c r="D1427" s="6"/>
      <c r="E1427" s="7"/>
      <c r="F1427" s="7"/>
      <c r="G1427" s="19"/>
    </row>
    <row r="1428" ht="276.75" customHeight="1">
      <c r="A1428" s="1"/>
      <c r="B1428" s="6"/>
      <c r="C1428" s="6"/>
      <c r="D1428" s="6"/>
      <c r="E1428" s="7"/>
      <c r="F1428" s="7"/>
      <c r="G1428" s="19"/>
    </row>
    <row r="1429" ht="276.75" customHeight="1">
      <c r="A1429" s="1"/>
      <c r="B1429" s="6"/>
      <c r="C1429" s="6"/>
      <c r="D1429" s="6"/>
      <c r="E1429" s="7"/>
      <c r="F1429" s="7"/>
      <c r="G1429" s="19"/>
    </row>
    <row r="1430" ht="276.75" customHeight="1">
      <c r="A1430" s="1"/>
      <c r="B1430" s="6"/>
      <c r="C1430" s="6"/>
      <c r="D1430" s="6"/>
      <c r="E1430" s="7"/>
      <c r="F1430" s="7"/>
      <c r="G1430" s="19"/>
    </row>
    <row r="1431" ht="276.75" customHeight="1">
      <c r="A1431" s="1"/>
      <c r="B1431" s="6"/>
      <c r="C1431" s="6"/>
      <c r="D1431" s="6"/>
      <c r="E1431" s="7"/>
      <c r="F1431" s="7"/>
      <c r="G1431" s="19"/>
    </row>
    <row r="1432" ht="276.75" customHeight="1">
      <c r="A1432" s="1"/>
      <c r="B1432" s="6"/>
      <c r="C1432" s="6"/>
      <c r="D1432" s="6"/>
      <c r="E1432" s="7"/>
      <c r="F1432" s="7"/>
      <c r="G1432" s="19"/>
    </row>
    <row r="1433" ht="276.75" customHeight="1">
      <c r="A1433" s="1"/>
      <c r="B1433" s="6"/>
      <c r="C1433" s="6"/>
      <c r="D1433" s="6"/>
      <c r="E1433" s="7"/>
      <c r="F1433" s="7"/>
      <c r="G1433" s="19"/>
    </row>
    <row r="1434" ht="276.75" customHeight="1">
      <c r="A1434" s="1"/>
      <c r="B1434" s="6"/>
      <c r="C1434" s="6"/>
      <c r="D1434" s="6"/>
      <c r="E1434" s="7"/>
      <c r="F1434" s="7"/>
      <c r="G1434" s="19"/>
    </row>
    <row r="1435" ht="276.75" customHeight="1">
      <c r="A1435" s="1"/>
      <c r="B1435" s="6"/>
      <c r="C1435" s="6"/>
      <c r="D1435" s="6"/>
      <c r="E1435" s="7"/>
      <c r="F1435" s="7"/>
      <c r="G1435" s="19"/>
    </row>
    <row r="1436" ht="276.75" customHeight="1">
      <c r="A1436" s="1"/>
      <c r="B1436" s="6"/>
      <c r="C1436" s="6"/>
      <c r="D1436" s="6"/>
      <c r="E1436" s="7"/>
      <c r="F1436" s="7"/>
      <c r="G1436" s="19"/>
    </row>
    <row r="1437" ht="276.75" customHeight="1">
      <c r="A1437" s="1"/>
      <c r="B1437" s="6"/>
      <c r="C1437" s="6"/>
      <c r="D1437" s="6"/>
      <c r="E1437" s="7"/>
      <c r="F1437" s="7"/>
      <c r="G1437" s="19"/>
    </row>
    <row r="1438" ht="276.75" customHeight="1">
      <c r="A1438" s="1"/>
      <c r="B1438" s="6"/>
      <c r="C1438" s="6"/>
      <c r="D1438" s="6"/>
      <c r="E1438" s="7"/>
      <c r="F1438" s="7"/>
      <c r="G1438" s="19"/>
    </row>
    <row r="1439" ht="276.75" customHeight="1">
      <c r="A1439" s="1"/>
      <c r="B1439" s="6"/>
      <c r="C1439" s="6"/>
      <c r="D1439" s="6"/>
      <c r="E1439" s="7"/>
      <c r="F1439" s="7"/>
      <c r="G1439" s="19"/>
    </row>
    <row r="1440" ht="276.75" customHeight="1">
      <c r="A1440" s="1"/>
      <c r="B1440" s="6"/>
      <c r="C1440" s="6"/>
      <c r="D1440" s="6"/>
      <c r="E1440" s="7"/>
      <c r="F1440" s="7"/>
      <c r="G1440" s="19"/>
    </row>
    <row r="1441" ht="276.75" customHeight="1">
      <c r="A1441" s="1"/>
      <c r="B1441" s="6"/>
      <c r="C1441" s="6"/>
      <c r="D1441" s="6"/>
      <c r="E1441" s="7"/>
      <c r="F1441" s="7"/>
      <c r="G1441" s="19"/>
    </row>
    <row r="1442" ht="276.75" customHeight="1">
      <c r="A1442" s="1"/>
      <c r="B1442" s="6"/>
      <c r="C1442" s="6"/>
      <c r="D1442" s="6"/>
      <c r="E1442" s="7"/>
      <c r="F1442" s="7"/>
      <c r="G1442" s="19"/>
    </row>
    <row r="1443" ht="276.75" customHeight="1">
      <c r="A1443" s="1"/>
      <c r="B1443" s="6"/>
      <c r="C1443" s="6"/>
      <c r="D1443" s="6"/>
      <c r="E1443" s="7"/>
      <c r="F1443" s="7"/>
      <c r="G1443" s="19"/>
    </row>
    <row r="1444" ht="276.75" customHeight="1">
      <c r="A1444" s="1"/>
      <c r="B1444" s="6"/>
      <c r="C1444" s="6"/>
      <c r="D1444" s="6"/>
      <c r="E1444" s="7"/>
      <c r="F1444" s="7"/>
      <c r="G1444" s="19"/>
    </row>
    <row r="1445" ht="276.75" customHeight="1">
      <c r="A1445" s="1"/>
      <c r="B1445" s="6"/>
      <c r="C1445" s="6"/>
      <c r="D1445" s="6"/>
      <c r="E1445" s="7"/>
      <c r="F1445" s="7"/>
      <c r="G1445" s="19"/>
    </row>
    <row r="1446" ht="276.75" customHeight="1">
      <c r="A1446" s="1"/>
      <c r="B1446" s="6"/>
      <c r="C1446" s="6"/>
      <c r="D1446" s="6"/>
      <c r="E1446" s="7"/>
      <c r="F1446" s="7"/>
      <c r="G1446" s="19"/>
    </row>
    <row r="1447" ht="276.75" customHeight="1">
      <c r="A1447" s="1"/>
      <c r="B1447" s="6"/>
      <c r="C1447" s="6"/>
      <c r="D1447" s="6"/>
      <c r="E1447" s="7"/>
      <c r="F1447" s="7"/>
      <c r="G1447" s="19"/>
    </row>
    <row r="1448" ht="276.75" customHeight="1">
      <c r="A1448" s="1"/>
      <c r="B1448" s="6"/>
      <c r="C1448" s="6"/>
      <c r="D1448" s="6"/>
      <c r="E1448" s="7"/>
      <c r="F1448" s="7"/>
      <c r="G1448" s="19"/>
    </row>
    <row r="1449" ht="276.75" customHeight="1">
      <c r="A1449" s="1"/>
      <c r="B1449" s="6"/>
      <c r="C1449" s="6"/>
      <c r="D1449" s="6"/>
      <c r="E1449" s="7"/>
      <c r="F1449" s="7"/>
      <c r="G1449" s="19"/>
    </row>
    <row r="1450" ht="276.75" customHeight="1">
      <c r="A1450" s="1"/>
      <c r="B1450" s="6"/>
      <c r="C1450" s="6"/>
      <c r="D1450" s="6"/>
      <c r="E1450" s="7"/>
      <c r="F1450" s="7"/>
      <c r="G1450" s="19"/>
    </row>
    <row r="1451" ht="276.75" customHeight="1">
      <c r="A1451" s="1"/>
      <c r="B1451" s="6"/>
      <c r="C1451" s="6"/>
      <c r="D1451" s="6"/>
      <c r="E1451" s="7"/>
      <c r="F1451" s="7"/>
      <c r="G1451" s="19"/>
    </row>
    <row r="1452" ht="276.75" customHeight="1">
      <c r="A1452" s="1"/>
      <c r="B1452" s="6"/>
      <c r="C1452" s="6"/>
      <c r="D1452" s="6"/>
      <c r="E1452" s="7"/>
      <c r="F1452" s="7"/>
      <c r="G1452" s="19"/>
    </row>
    <row r="1453" ht="276.75" customHeight="1">
      <c r="A1453" s="1"/>
      <c r="B1453" s="6"/>
      <c r="C1453" s="6"/>
      <c r="D1453" s="6"/>
      <c r="E1453" s="7"/>
      <c r="F1453" s="7"/>
      <c r="G1453" s="19"/>
    </row>
    <row r="1454" ht="276.75" customHeight="1">
      <c r="A1454" s="1"/>
      <c r="B1454" s="6"/>
      <c r="C1454" s="6"/>
      <c r="D1454" s="6"/>
      <c r="E1454" s="7"/>
      <c r="F1454" s="7"/>
      <c r="G1454" s="19"/>
    </row>
    <row r="1455" ht="276.75" customHeight="1">
      <c r="A1455" s="1"/>
      <c r="B1455" s="6"/>
      <c r="C1455" s="6"/>
      <c r="D1455" s="6"/>
      <c r="E1455" s="7"/>
      <c r="F1455" s="7"/>
      <c r="G1455" s="19"/>
    </row>
    <row r="1456" ht="276.75" customHeight="1">
      <c r="A1456" s="1"/>
      <c r="B1456" s="6"/>
      <c r="C1456" s="6"/>
      <c r="D1456" s="6"/>
      <c r="E1456" s="7"/>
      <c r="F1456" s="7"/>
      <c r="G1456" s="19"/>
    </row>
    <row r="1457" ht="276.75" customHeight="1">
      <c r="A1457" s="1"/>
      <c r="B1457" s="6"/>
      <c r="C1457" s="6"/>
      <c r="D1457" s="6"/>
      <c r="E1457" s="7"/>
      <c r="F1457" s="7"/>
      <c r="G1457" s="19"/>
    </row>
    <row r="1458" ht="276.75" customHeight="1">
      <c r="A1458" s="1"/>
      <c r="B1458" s="6"/>
      <c r="C1458" s="6"/>
      <c r="D1458" s="6"/>
      <c r="E1458" s="7"/>
      <c r="F1458" s="7"/>
      <c r="G1458" s="19"/>
    </row>
    <row r="1459" ht="276.75" customHeight="1">
      <c r="A1459" s="1"/>
      <c r="B1459" s="6"/>
      <c r="C1459" s="6"/>
      <c r="D1459" s="6"/>
      <c r="E1459" s="7"/>
      <c r="F1459" s="7"/>
      <c r="G1459" s="19"/>
    </row>
    <row r="1460" ht="276.75" customHeight="1">
      <c r="A1460" s="1"/>
      <c r="B1460" s="6"/>
      <c r="C1460" s="6"/>
      <c r="D1460" s="6"/>
      <c r="E1460" s="7"/>
      <c r="F1460" s="7"/>
      <c r="G1460" s="19"/>
    </row>
    <row r="1461" ht="276.75" customHeight="1">
      <c r="A1461" s="1"/>
      <c r="B1461" s="6"/>
      <c r="C1461" s="6"/>
      <c r="D1461" s="6"/>
      <c r="E1461" s="7"/>
      <c r="F1461" s="7"/>
      <c r="G1461" s="19"/>
    </row>
    <row r="1462" ht="276.75" customHeight="1">
      <c r="A1462" s="1"/>
      <c r="B1462" s="6"/>
      <c r="C1462" s="6"/>
      <c r="D1462" s="6"/>
      <c r="E1462" s="7"/>
      <c r="F1462" s="7"/>
      <c r="G1462" s="19"/>
    </row>
    <row r="1463" ht="276.75" customHeight="1">
      <c r="A1463" s="1"/>
      <c r="B1463" s="6"/>
      <c r="C1463" s="6"/>
      <c r="D1463" s="6"/>
      <c r="E1463" s="7"/>
      <c r="F1463" s="7"/>
      <c r="G1463" s="19"/>
    </row>
    <row r="1464" ht="276.75" customHeight="1">
      <c r="A1464" s="1"/>
      <c r="B1464" s="6"/>
      <c r="C1464" s="6"/>
      <c r="D1464" s="6"/>
      <c r="E1464" s="7"/>
      <c r="F1464" s="7"/>
      <c r="G1464" s="19"/>
    </row>
    <row r="1465" ht="276.75" customHeight="1">
      <c r="A1465" s="1"/>
      <c r="B1465" s="6"/>
      <c r="C1465" s="6"/>
      <c r="D1465" s="6"/>
      <c r="E1465" s="7"/>
      <c r="F1465" s="7"/>
      <c r="G1465" s="19"/>
    </row>
    <row r="1466" ht="276.75" customHeight="1">
      <c r="A1466" s="1"/>
      <c r="B1466" s="6"/>
      <c r="C1466" s="6"/>
      <c r="D1466" s="6"/>
      <c r="E1466" s="7"/>
      <c r="F1466" s="7"/>
      <c r="G1466" s="19"/>
    </row>
    <row r="1467" ht="276.75" customHeight="1">
      <c r="A1467" s="1"/>
      <c r="B1467" s="6"/>
      <c r="C1467" s="6"/>
      <c r="D1467" s="6"/>
      <c r="E1467" s="7"/>
      <c r="F1467" s="7"/>
      <c r="G1467" s="19"/>
    </row>
    <row r="1468" ht="276.75" customHeight="1">
      <c r="A1468" s="1"/>
      <c r="B1468" s="6"/>
      <c r="C1468" s="6"/>
      <c r="D1468" s="6"/>
      <c r="E1468" s="7"/>
      <c r="F1468" s="7"/>
      <c r="G1468" s="19"/>
    </row>
    <row r="1469" ht="276.75" customHeight="1">
      <c r="A1469" s="1"/>
      <c r="B1469" s="6"/>
      <c r="C1469" s="6"/>
      <c r="D1469" s="6"/>
      <c r="E1469" s="7"/>
      <c r="F1469" s="7"/>
      <c r="G1469" s="19"/>
    </row>
    <row r="1470" ht="276.75" customHeight="1">
      <c r="A1470" s="1"/>
      <c r="B1470" s="6"/>
      <c r="C1470" s="6"/>
      <c r="D1470" s="6"/>
      <c r="E1470" s="7"/>
      <c r="F1470" s="7"/>
      <c r="G1470" s="19"/>
    </row>
    <row r="1471" ht="276.75" customHeight="1">
      <c r="A1471" s="1"/>
      <c r="B1471" s="6"/>
      <c r="C1471" s="6"/>
      <c r="D1471" s="6"/>
      <c r="E1471" s="7"/>
      <c r="F1471" s="7"/>
      <c r="G1471" s="19"/>
    </row>
    <row r="1472" ht="276.75" customHeight="1">
      <c r="A1472" s="1"/>
      <c r="B1472" s="6"/>
      <c r="C1472" s="6"/>
      <c r="D1472" s="6"/>
      <c r="E1472" s="7"/>
      <c r="F1472" s="7"/>
      <c r="G1472" s="19"/>
    </row>
    <row r="1473" ht="276.75" customHeight="1">
      <c r="A1473" s="1"/>
      <c r="B1473" s="6"/>
      <c r="C1473" s="6"/>
      <c r="D1473" s="6"/>
      <c r="E1473" s="7"/>
      <c r="F1473" s="7"/>
      <c r="G1473" s="19"/>
    </row>
    <row r="1474" ht="276.75" customHeight="1">
      <c r="A1474" s="1"/>
      <c r="B1474" s="6"/>
      <c r="C1474" s="6"/>
      <c r="D1474" s="6"/>
      <c r="E1474" s="7"/>
      <c r="F1474" s="7"/>
      <c r="G1474" s="19"/>
    </row>
    <row r="1475" ht="276.75" customHeight="1">
      <c r="A1475" s="1"/>
      <c r="B1475" s="6"/>
      <c r="C1475" s="6"/>
      <c r="D1475" s="6"/>
      <c r="E1475" s="7"/>
      <c r="F1475" s="7"/>
      <c r="G1475" s="19"/>
    </row>
    <row r="1476" ht="276.75" customHeight="1">
      <c r="A1476" s="1"/>
      <c r="B1476" s="6"/>
      <c r="C1476" s="6"/>
      <c r="D1476" s="6"/>
      <c r="E1476" s="7"/>
      <c r="F1476" s="7"/>
      <c r="G1476" s="19"/>
    </row>
    <row r="1477" ht="276.75" customHeight="1">
      <c r="A1477" s="1"/>
      <c r="B1477" s="6"/>
      <c r="C1477" s="6"/>
      <c r="D1477" s="6"/>
      <c r="E1477" s="7"/>
      <c r="F1477" s="7"/>
      <c r="G1477" s="19"/>
    </row>
    <row r="1478" ht="276.75" customHeight="1">
      <c r="A1478" s="1"/>
      <c r="B1478" s="6"/>
      <c r="C1478" s="6"/>
      <c r="D1478" s="6"/>
      <c r="E1478" s="7"/>
      <c r="F1478" s="7"/>
      <c r="G1478" s="19"/>
    </row>
    <row r="1479" ht="276.75" customHeight="1">
      <c r="A1479" s="1"/>
      <c r="B1479" s="6"/>
      <c r="C1479" s="6"/>
      <c r="D1479" s="6"/>
      <c r="E1479" s="7"/>
      <c r="F1479" s="7"/>
      <c r="G1479" s="19"/>
    </row>
    <row r="1480" ht="276.75" customHeight="1">
      <c r="A1480" s="1"/>
      <c r="B1480" s="6"/>
      <c r="C1480" s="6"/>
      <c r="D1480" s="6"/>
      <c r="E1480" s="7"/>
      <c r="F1480" s="7"/>
      <c r="G1480" s="19"/>
    </row>
    <row r="1481" ht="276.75" customHeight="1">
      <c r="A1481" s="1"/>
      <c r="B1481" s="6"/>
      <c r="C1481" s="6"/>
      <c r="D1481" s="6"/>
      <c r="E1481" s="7"/>
      <c r="F1481" s="7"/>
      <c r="G1481" s="19"/>
    </row>
    <row r="1482" ht="276.75" customHeight="1">
      <c r="A1482" s="1"/>
      <c r="B1482" s="6"/>
      <c r="C1482" s="6"/>
      <c r="D1482" s="6"/>
      <c r="E1482" s="7"/>
      <c r="F1482" s="7"/>
      <c r="G1482" s="19"/>
    </row>
    <row r="1483" ht="276.75" customHeight="1">
      <c r="A1483" s="1"/>
      <c r="B1483" s="6"/>
      <c r="C1483" s="6"/>
      <c r="D1483" s="6"/>
      <c r="E1483" s="7"/>
      <c r="F1483" s="7"/>
      <c r="G1483" s="19"/>
    </row>
    <row r="1484" ht="276.75" customHeight="1">
      <c r="A1484" s="1"/>
      <c r="B1484" s="6"/>
      <c r="C1484" s="6"/>
      <c r="D1484" s="6"/>
      <c r="E1484" s="7"/>
      <c r="F1484" s="7"/>
      <c r="G1484" s="19"/>
    </row>
    <row r="1485" ht="276.75" customHeight="1">
      <c r="A1485" s="1"/>
      <c r="B1485" s="6"/>
      <c r="C1485" s="6"/>
      <c r="D1485" s="6"/>
      <c r="E1485" s="7"/>
      <c r="F1485" s="7"/>
      <c r="G1485" s="19"/>
    </row>
    <row r="1486" ht="276.75" customHeight="1">
      <c r="A1486" s="1"/>
      <c r="B1486" s="6"/>
      <c r="C1486" s="6"/>
      <c r="D1486" s="6"/>
      <c r="E1486" s="7"/>
      <c r="F1486" s="7"/>
      <c r="G1486" s="19"/>
    </row>
    <row r="1487" ht="276.75" customHeight="1">
      <c r="A1487" s="1"/>
      <c r="B1487" s="6"/>
      <c r="C1487" s="6"/>
      <c r="D1487" s="6"/>
      <c r="E1487" s="7"/>
      <c r="F1487" s="7"/>
      <c r="G1487" s="19"/>
    </row>
    <row r="1488" ht="276.75" customHeight="1">
      <c r="A1488" s="1"/>
      <c r="B1488" s="6"/>
      <c r="C1488" s="6"/>
      <c r="D1488" s="6"/>
      <c r="E1488" s="7"/>
      <c r="F1488" s="7"/>
      <c r="G1488" s="19"/>
    </row>
    <row r="1489" ht="276.75" customHeight="1">
      <c r="A1489" s="1"/>
      <c r="B1489" s="6"/>
      <c r="C1489" s="6"/>
      <c r="D1489" s="6"/>
      <c r="E1489" s="7"/>
      <c r="F1489" s="7"/>
      <c r="G1489" s="19"/>
    </row>
    <row r="1490" ht="276.75" customHeight="1">
      <c r="A1490" s="1"/>
      <c r="B1490" s="6"/>
      <c r="C1490" s="6"/>
      <c r="D1490" s="6"/>
      <c r="E1490" s="7"/>
      <c r="F1490" s="7"/>
      <c r="G1490" s="19"/>
    </row>
    <row r="1491" ht="276.75" customHeight="1">
      <c r="A1491" s="1"/>
      <c r="B1491" s="6"/>
      <c r="C1491" s="6"/>
      <c r="D1491" s="6"/>
      <c r="E1491" s="7"/>
      <c r="F1491" s="7"/>
      <c r="G1491" s="19"/>
    </row>
    <row r="1492" ht="276.75" customHeight="1">
      <c r="A1492" s="1"/>
      <c r="B1492" s="6"/>
      <c r="C1492" s="6"/>
      <c r="D1492" s="6"/>
      <c r="E1492" s="7"/>
      <c r="F1492" s="7"/>
      <c r="G1492" s="19"/>
    </row>
    <row r="1493" ht="276.75" customHeight="1">
      <c r="A1493" s="1"/>
      <c r="B1493" s="6"/>
      <c r="C1493" s="6"/>
      <c r="D1493" s="6"/>
      <c r="E1493" s="7"/>
      <c r="F1493" s="7"/>
      <c r="G1493" s="19"/>
    </row>
    <row r="1494" ht="276.75" customHeight="1">
      <c r="A1494" s="1"/>
      <c r="B1494" s="6"/>
      <c r="C1494" s="6"/>
      <c r="D1494" s="6"/>
      <c r="E1494" s="7"/>
      <c r="F1494" s="7"/>
      <c r="G1494" s="19"/>
    </row>
    <row r="1495" ht="276.75" customHeight="1">
      <c r="A1495" s="1"/>
      <c r="B1495" s="6"/>
      <c r="C1495" s="6"/>
      <c r="D1495" s="6"/>
      <c r="E1495" s="7"/>
      <c r="F1495" s="7"/>
      <c r="G1495" s="19"/>
    </row>
    <row r="1496" ht="276.75" customHeight="1">
      <c r="A1496" s="1"/>
      <c r="B1496" s="6"/>
      <c r="C1496" s="6"/>
      <c r="D1496" s="6"/>
      <c r="E1496" s="7"/>
      <c r="F1496" s="7"/>
      <c r="G1496" s="19"/>
    </row>
    <row r="1497" ht="276.75" customHeight="1">
      <c r="A1497" s="1"/>
      <c r="B1497" s="6"/>
      <c r="C1497" s="6"/>
      <c r="D1497" s="6"/>
      <c r="E1497" s="7"/>
      <c r="F1497" s="7"/>
      <c r="G1497" s="19"/>
    </row>
    <row r="1498" ht="276.75" customHeight="1">
      <c r="A1498" s="1"/>
      <c r="B1498" s="6"/>
      <c r="C1498" s="6"/>
      <c r="D1498" s="6"/>
      <c r="E1498" s="7"/>
      <c r="F1498" s="7"/>
      <c r="G1498" s="19"/>
    </row>
    <row r="1499" ht="276.75" customHeight="1">
      <c r="A1499" s="1"/>
      <c r="B1499" s="6"/>
      <c r="C1499" s="6"/>
      <c r="D1499" s="6"/>
      <c r="E1499" s="7"/>
      <c r="F1499" s="7"/>
      <c r="G1499" s="19"/>
    </row>
    <row r="1500" ht="276.75" customHeight="1">
      <c r="A1500" s="1"/>
      <c r="B1500" s="6"/>
      <c r="C1500" s="6"/>
      <c r="D1500" s="6"/>
      <c r="E1500" s="7"/>
      <c r="F1500" s="7"/>
      <c r="G1500" s="19"/>
    </row>
    <row r="1501" ht="276.75" customHeight="1">
      <c r="A1501" s="1"/>
      <c r="B1501" s="6"/>
      <c r="C1501" s="6"/>
      <c r="D1501" s="6"/>
      <c r="E1501" s="7"/>
      <c r="F1501" s="7"/>
      <c r="G1501" s="19"/>
    </row>
    <row r="1502" ht="276.75" customHeight="1">
      <c r="A1502" s="1"/>
      <c r="B1502" s="6"/>
      <c r="C1502" s="6"/>
      <c r="D1502" s="6"/>
      <c r="E1502" s="7"/>
      <c r="F1502" s="7"/>
      <c r="G1502" s="19"/>
    </row>
    <row r="1503" ht="276.75" customHeight="1">
      <c r="A1503" s="1"/>
      <c r="B1503" s="6"/>
      <c r="C1503" s="6"/>
      <c r="D1503" s="6"/>
      <c r="E1503" s="7"/>
      <c r="F1503" s="7"/>
      <c r="G1503" s="19"/>
    </row>
    <row r="1504" ht="276.75" customHeight="1">
      <c r="A1504" s="1"/>
      <c r="B1504" s="6"/>
      <c r="C1504" s="6"/>
      <c r="D1504" s="6"/>
      <c r="E1504" s="7"/>
      <c r="F1504" s="7"/>
      <c r="G1504" s="19"/>
    </row>
    <row r="1505" ht="276.75" customHeight="1">
      <c r="A1505" s="1"/>
      <c r="B1505" s="6"/>
      <c r="C1505" s="6"/>
      <c r="D1505" s="6"/>
      <c r="E1505" s="7"/>
      <c r="F1505" s="7"/>
      <c r="G1505" s="19"/>
    </row>
    <row r="1506" ht="276.75" customHeight="1">
      <c r="A1506" s="1"/>
      <c r="B1506" s="6"/>
      <c r="C1506" s="6"/>
      <c r="D1506" s="6"/>
      <c r="E1506" s="7"/>
      <c r="F1506" s="7"/>
      <c r="G1506" s="19"/>
    </row>
    <row r="1507" ht="276.75" customHeight="1">
      <c r="A1507" s="1"/>
      <c r="B1507" s="6"/>
      <c r="C1507" s="6"/>
      <c r="D1507" s="6"/>
      <c r="E1507" s="7"/>
      <c r="F1507" s="7"/>
      <c r="G1507" s="19"/>
    </row>
    <row r="1508" ht="276.75" customHeight="1">
      <c r="A1508" s="1"/>
      <c r="B1508" s="6"/>
      <c r="C1508" s="6"/>
      <c r="D1508" s="6"/>
      <c r="E1508" s="7"/>
      <c r="F1508" s="7"/>
      <c r="G1508" s="19"/>
    </row>
    <row r="1509" ht="276.75" customHeight="1">
      <c r="A1509" s="1"/>
      <c r="B1509" s="6"/>
      <c r="C1509" s="6"/>
      <c r="D1509" s="6"/>
      <c r="E1509" s="7"/>
      <c r="F1509" s="7"/>
      <c r="G1509" s="19"/>
    </row>
    <row r="1510" ht="276.75" customHeight="1">
      <c r="A1510" s="1"/>
      <c r="B1510" s="6"/>
      <c r="C1510" s="6"/>
      <c r="D1510" s="6"/>
      <c r="E1510" s="7"/>
      <c r="F1510" s="7"/>
      <c r="G1510" s="19"/>
    </row>
    <row r="1511" ht="276.75" customHeight="1">
      <c r="A1511" s="1"/>
      <c r="B1511" s="6"/>
      <c r="C1511" s="6"/>
      <c r="D1511" s="6"/>
      <c r="E1511" s="7"/>
      <c r="F1511" s="7"/>
      <c r="G1511" s="19"/>
    </row>
    <row r="1512" ht="276.75" customHeight="1">
      <c r="A1512" s="1"/>
      <c r="B1512" s="6"/>
      <c r="C1512" s="6"/>
      <c r="D1512" s="6"/>
      <c r="E1512" s="7"/>
      <c r="F1512" s="7"/>
      <c r="G1512" s="19"/>
    </row>
    <row r="1513" ht="276.75" customHeight="1">
      <c r="A1513" s="1"/>
      <c r="B1513" s="6"/>
      <c r="C1513" s="6"/>
      <c r="D1513" s="6"/>
      <c r="E1513" s="7"/>
      <c r="F1513" s="7"/>
      <c r="G1513" s="19"/>
    </row>
    <row r="1514" ht="276.75" customHeight="1">
      <c r="A1514" s="1"/>
      <c r="B1514" s="6"/>
      <c r="C1514" s="6"/>
      <c r="D1514" s="6"/>
      <c r="E1514" s="7"/>
      <c r="F1514" s="7"/>
      <c r="G1514" s="19"/>
    </row>
    <row r="1515" ht="276.75" customHeight="1">
      <c r="A1515" s="1"/>
      <c r="B1515" s="6"/>
      <c r="C1515" s="6"/>
      <c r="D1515" s="6"/>
      <c r="E1515" s="7"/>
      <c r="F1515" s="7"/>
      <c r="G1515" s="19"/>
    </row>
    <row r="1516" ht="276.75" customHeight="1">
      <c r="A1516" s="1"/>
      <c r="B1516" s="6"/>
      <c r="C1516" s="6"/>
      <c r="D1516" s="6"/>
      <c r="E1516" s="7"/>
      <c r="F1516" s="7"/>
      <c r="G1516" s="19"/>
    </row>
    <row r="1517" ht="276.75" customHeight="1">
      <c r="A1517" s="1"/>
      <c r="B1517" s="6"/>
      <c r="C1517" s="6"/>
      <c r="D1517" s="6"/>
      <c r="E1517" s="7"/>
      <c r="F1517" s="7"/>
      <c r="G1517" s="19"/>
    </row>
    <row r="1518" ht="276.75" customHeight="1">
      <c r="A1518" s="1"/>
      <c r="B1518" s="6"/>
      <c r="C1518" s="6"/>
      <c r="D1518" s="6"/>
      <c r="E1518" s="7"/>
      <c r="F1518" s="7"/>
      <c r="G1518" s="19"/>
    </row>
    <row r="1519" ht="276.75" customHeight="1">
      <c r="A1519" s="1"/>
      <c r="B1519" s="6"/>
      <c r="C1519" s="6"/>
      <c r="D1519" s="6"/>
      <c r="E1519" s="7"/>
      <c r="F1519" s="7"/>
      <c r="G1519" s="19"/>
    </row>
    <row r="1520" ht="276.75" customHeight="1">
      <c r="A1520" s="1"/>
      <c r="B1520" s="6"/>
      <c r="C1520" s="6"/>
      <c r="D1520" s="6"/>
      <c r="E1520" s="7"/>
      <c r="F1520" s="7"/>
      <c r="G1520" s="19"/>
    </row>
    <row r="1521" ht="276.75" customHeight="1">
      <c r="A1521" s="1"/>
      <c r="B1521" s="6"/>
      <c r="C1521" s="6"/>
      <c r="D1521" s="6"/>
      <c r="E1521" s="7"/>
      <c r="F1521" s="7"/>
      <c r="G1521" s="19"/>
    </row>
    <row r="1522" ht="276.75" customHeight="1">
      <c r="A1522" s="1"/>
      <c r="B1522" s="6"/>
      <c r="C1522" s="6"/>
      <c r="D1522" s="6"/>
      <c r="E1522" s="7"/>
      <c r="F1522" s="7"/>
      <c r="G1522" s="19"/>
    </row>
    <row r="1523" ht="276.75" customHeight="1">
      <c r="A1523" s="1"/>
      <c r="B1523" s="6"/>
      <c r="C1523" s="6"/>
      <c r="D1523" s="6"/>
      <c r="E1523" s="7"/>
      <c r="F1523" s="7"/>
      <c r="G1523" s="19"/>
    </row>
    <row r="1524" ht="276.75" customHeight="1">
      <c r="A1524" s="1"/>
      <c r="B1524" s="6"/>
      <c r="C1524" s="6"/>
      <c r="D1524" s="6"/>
      <c r="E1524" s="7"/>
      <c r="F1524" s="7"/>
      <c r="G1524" s="19"/>
    </row>
    <row r="1525" ht="276.75" customHeight="1">
      <c r="A1525" s="1"/>
      <c r="B1525" s="6"/>
      <c r="C1525" s="6"/>
      <c r="D1525" s="6"/>
      <c r="E1525" s="7"/>
      <c r="F1525" s="7"/>
      <c r="G1525" s="19"/>
    </row>
    <row r="1526" ht="276.75" customHeight="1">
      <c r="A1526" s="1"/>
      <c r="B1526" s="6"/>
      <c r="C1526" s="6"/>
      <c r="D1526" s="6"/>
      <c r="E1526" s="7"/>
      <c r="F1526" s="7"/>
      <c r="G1526" s="19"/>
    </row>
    <row r="1527" ht="276.75" customHeight="1">
      <c r="A1527" s="1"/>
      <c r="B1527" s="6"/>
      <c r="C1527" s="6"/>
      <c r="D1527" s="6"/>
      <c r="E1527" s="7"/>
      <c r="F1527" s="7"/>
      <c r="G1527" s="19"/>
    </row>
    <row r="1528" ht="276.75" customHeight="1">
      <c r="A1528" s="1"/>
      <c r="B1528" s="6"/>
      <c r="C1528" s="6"/>
      <c r="D1528" s="6"/>
      <c r="E1528" s="7"/>
      <c r="F1528" s="7"/>
      <c r="G1528" s="19"/>
    </row>
    <row r="1529" ht="276.75" customHeight="1">
      <c r="A1529" s="1"/>
      <c r="B1529" s="6"/>
      <c r="C1529" s="6"/>
      <c r="D1529" s="6"/>
      <c r="E1529" s="7"/>
      <c r="F1529" s="7"/>
      <c r="G1529" s="19"/>
    </row>
    <row r="1530" ht="276.75" customHeight="1">
      <c r="A1530" s="1"/>
      <c r="B1530" s="6"/>
      <c r="C1530" s="6"/>
      <c r="D1530" s="6"/>
      <c r="E1530" s="7"/>
      <c r="F1530" s="7"/>
      <c r="G1530" s="19"/>
    </row>
    <row r="1531" ht="276.75" customHeight="1">
      <c r="A1531" s="1"/>
      <c r="B1531" s="6"/>
      <c r="C1531" s="6"/>
      <c r="D1531" s="6"/>
      <c r="E1531" s="7"/>
      <c r="F1531" s="7"/>
      <c r="G1531" s="19"/>
    </row>
    <row r="1532" ht="276.75" customHeight="1">
      <c r="A1532" s="1"/>
      <c r="B1532" s="6"/>
      <c r="C1532" s="6"/>
      <c r="D1532" s="6"/>
      <c r="E1532" s="7"/>
      <c r="F1532" s="7"/>
      <c r="G1532" s="19"/>
    </row>
    <row r="1533" ht="276.75" customHeight="1">
      <c r="A1533" s="1"/>
      <c r="B1533" s="6"/>
      <c r="C1533" s="6"/>
      <c r="D1533" s="6"/>
      <c r="E1533" s="7"/>
      <c r="F1533" s="7"/>
      <c r="G1533" s="19"/>
    </row>
    <row r="1534" ht="276.75" customHeight="1">
      <c r="A1534" s="1"/>
      <c r="B1534" s="6"/>
      <c r="C1534" s="6"/>
      <c r="D1534" s="6"/>
      <c r="E1534" s="7"/>
      <c r="F1534" s="7"/>
      <c r="G1534" s="19"/>
    </row>
    <row r="1535" ht="276.75" customHeight="1">
      <c r="A1535" s="1"/>
      <c r="B1535" s="6"/>
      <c r="C1535" s="6"/>
      <c r="D1535" s="6"/>
      <c r="E1535" s="7"/>
      <c r="F1535" s="7"/>
      <c r="G1535" s="19"/>
    </row>
    <row r="1536" ht="276.75" customHeight="1">
      <c r="A1536" s="1"/>
      <c r="B1536" s="6"/>
      <c r="C1536" s="6"/>
      <c r="D1536" s="6"/>
      <c r="E1536" s="7"/>
      <c r="F1536" s="7"/>
      <c r="G1536" s="19"/>
    </row>
    <row r="1537" ht="276.75" customHeight="1">
      <c r="A1537" s="1"/>
      <c r="B1537" s="6"/>
      <c r="C1537" s="6"/>
      <c r="D1537" s="6"/>
      <c r="E1537" s="7"/>
      <c r="F1537" s="7"/>
      <c r="G1537" s="19"/>
    </row>
    <row r="1538" ht="276.75" customHeight="1">
      <c r="A1538" s="1"/>
      <c r="B1538" s="6"/>
      <c r="C1538" s="6"/>
      <c r="D1538" s="6"/>
      <c r="E1538" s="7"/>
      <c r="F1538" s="7"/>
      <c r="G1538" s="19"/>
    </row>
    <row r="1539" ht="276.75" customHeight="1">
      <c r="A1539" s="1"/>
      <c r="B1539" s="6"/>
      <c r="C1539" s="6"/>
      <c r="D1539" s="6"/>
      <c r="E1539" s="7"/>
      <c r="F1539" s="7"/>
      <c r="G1539" s="19"/>
    </row>
    <row r="1540" ht="276.75" customHeight="1">
      <c r="A1540" s="1"/>
      <c r="B1540" s="6"/>
      <c r="C1540" s="6"/>
      <c r="D1540" s="6"/>
      <c r="E1540" s="7"/>
      <c r="F1540" s="7"/>
      <c r="G1540" s="19"/>
    </row>
    <row r="1541" ht="276.75" customHeight="1">
      <c r="A1541" s="1"/>
      <c r="B1541" s="6"/>
      <c r="C1541" s="6"/>
      <c r="D1541" s="6"/>
      <c r="E1541" s="7"/>
      <c r="F1541" s="7"/>
      <c r="G1541" s="19"/>
    </row>
    <row r="1542" ht="276.75" customHeight="1">
      <c r="A1542" s="1"/>
      <c r="B1542" s="6"/>
      <c r="C1542" s="6"/>
      <c r="D1542" s="6"/>
      <c r="E1542" s="7"/>
      <c r="F1542" s="7"/>
      <c r="G1542" s="19"/>
    </row>
    <row r="1543" ht="276.75" customHeight="1">
      <c r="A1543" s="1"/>
      <c r="B1543" s="6"/>
      <c r="C1543" s="6"/>
      <c r="D1543" s="6"/>
      <c r="E1543" s="7"/>
      <c r="F1543" s="7"/>
      <c r="G1543" s="19"/>
    </row>
    <row r="1544" ht="276.75" customHeight="1">
      <c r="A1544" s="1"/>
      <c r="B1544" s="6"/>
      <c r="C1544" s="6"/>
      <c r="D1544" s="6"/>
      <c r="E1544" s="7"/>
      <c r="F1544" s="7"/>
      <c r="G1544" s="19"/>
    </row>
    <row r="1545" ht="276.75" customHeight="1">
      <c r="A1545" s="1"/>
      <c r="B1545" s="6"/>
      <c r="C1545" s="6"/>
      <c r="D1545" s="6"/>
      <c r="E1545" s="7"/>
      <c r="F1545" s="7"/>
      <c r="G1545" s="19"/>
    </row>
    <row r="1546" ht="276.75" customHeight="1">
      <c r="A1546" s="1"/>
      <c r="B1546" s="6"/>
      <c r="C1546" s="6"/>
      <c r="D1546" s="6"/>
      <c r="E1546" s="7"/>
      <c r="F1546" s="7"/>
      <c r="G1546" s="19"/>
    </row>
    <row r="1547" ht="276.75" customHeight="1">
      <c r="A1547" s="1"/>
      <c r="B1547" s="6"/>
      <c r="C1547" s="6"/>
      <c r="D1547" s="6"/>
      <c r="E1547" s="7"/>
      <c r="F1547" s="7"/>
      <c r="G1547" s="19"/>
    </row>
    <row r="1548" ht="276.75" customHeight="1">
      <c r="A1548" s="1"/>
      <c r="B1548" s="6"/>
      <c r="C1548" s="6"/>
      <c r="D1548" s="6"/>
      <c r="E1548" s="7"/>
      <c r="F1548" s="7"/>
      <c r="G1548" s="19"/>
    </row>
    <row r="1549" ht="276.75" customHeight="1">
      <c r="A1549" s="1"/>
      <c r="B1549" s="6"/>
      <c r="C1549" s="6"/>
      <c r="D1549" s="6"/>
      <c r="E1549" s="7"/>
      <c r="F1549" s="7"/>
      <c r="G1549" s="19"/>
    </row>
    <row r="1550" ht="276.75" customHeight="1">
      <c r="A1550" s="1"/>
      <c r="B1550" s="6"/>
      <c r="C1550" s="6"/>
      <c r="D1550" s="6"/>
      <c r="E1550" s="7"/>
      <c r="F1550" s="7"/>
      <c r="G1550" s="19"/>
    </row>
    <row r="1551" ht="276.75" customHeight="1">
      <c r="A1551" s="1"/>
      <c r="B1551" s="6"/>
      <c r="C1551" s="6"/>
      <c r="D1551" s="6"/>
      <c r="E1551" s="7"/>
      <c r="F1551" s="7"/>
      <c r="G1551" s="19"/>
    </row>
    <row r="1552" ht="276.75" customHeight="1">
      <c r="A1552" s="1"/>
      <c r="B1552" s="6"/>
      <c r="C1552" s="6"/>
      <c r="D1552" s="6"/>
      <c r="E1552" s="7"/>
      <c r="F1552" s="7"/>
      <c r="G1552" s="19"/>
    </row>
    <row r="1553" ht="276.75" customHeight="1">
      <c r="A1553" s="1"/>
      <c r="B1553" s="6"/>
      <c r="C1553" s="6"/>
      <c r="D1553" s="6"/>
      <c r="E1553" s="7"/>
      <c r="F1553" s="7"/>
      <c r="G1553" s="19"/>
    </row>
    <row r="1554" ht="276.75" customHeight="1">
      <c r="A1554" s="1"/>
      <c r="B1554" s="6"/>
      <c r="C1554" s="6"/>
      <c r="D1554" s="6"/>
      <c r="E1554" s="7"/>
      <c r="F1554" s="7"/>
      <c r="G1554" s="19"/>
    </row>
    <row r="1555" ht="276.75" customHeight="1">
      <c r="A1555" s="1"/>
      <c r="B1555" s="6"/>
      <c r="C1555" s="6"/>
      <c r="D1555" s="6"/>
      <c r="E1555" s="7"/>
      <c r="F1555" s="7"/>
      <c r="G1555" s="19"/>
    </row>
    <row r="1556" ht="276.75" customHeight="1">
      <c r="A1556" s="1"/>
      <c r="B1556" s="6"/>
      <c r="C1556" s="6"/>
      <c r="D1556" s="6"/>
      <c r="E1556" s="7"/>
      <c r="F1556" s="7"/>
      <c r="G1556" s="19"/>
    </row>
    <row r="1557" ht="276.75" customHeight="1">
      <c r="A1557" s="1"/>
      <c r="B1557" s="6"/>
      <c r="C1557" s="6"/>
      <c r="D1557" s="6"/>
      <c r="E1557" s="7"/>
      <c r="F1557" s="7"/>
      <c r="G1557" s="19"/>
    </row>
    <row r="1558" ht="276.75" customHeight="1">
      <c r="A1558" s="1"/>
      <c r="B1558" s="6"/>
      <c r="C1558" s="6"/>
      <c r="D1558" s="6"/>
      <c r="E1558" s="7"/>
      <c r="F1558" s="7"/>
      <c r="G1558" s="19"/>
    </row>
    <row r="1559" ht="276.75" customHeight="1">
      <c r="A1559" s="1"/>
      <c r="B1559" s="6"/>
      <c r="C1559" s="6"/>
      <c r="D1559" s="6"/>
      <c r="E1559" s="7"/>
      <c r="F1559" s="7"/>
      <c r="G1559" s="19"/>
    </row>
    <row r="1560" ht="276.75" customHeight="1">
      <c r="A1560" s="1"/>
      <c r="B1560" s="6"/>
      <c r="C1560" s="6"/>
      <c r="D1560" s="6"/>
      <c r="E1560" s="7"/>
      <c r="F1560" s="7"/>
      <c r="G1560" s="19"/>
    </row>
    <row r="1561" ht="276.75" customHeight="1">
      <c r="A1561" s="1"/>
      <c r="B1561" s="6"/>
      <c r="C1561" s="6"/>
      <c r="D1561" s="6"/>
      <c r="E1561" s="7"/>
      <c r="F1561" s="7"/>
      <c r="G1561" s="19"/>
    </row>
    <row r="1562" ht="276.75" customHeight="1">
      <c r="A1562" s="1"/>
      <c r="B1562" s="6"/>
      <c r="C1562" s="6"/>
      <c r="D1562" s="6"/>
      <c r="E1562" s="7"/>
      <c r="F1562" s="7"/>
      <c r="G1562" s="19"/>
    </row>
    <row r="1563" ht="276.75" customHeight="1">
      <c r="A1563" s="1"/>
      <c r="B1563" s="6"/>
      <c r="C1563" s="6"/>
      <c r="D1563" s="6"/>
      <c r="E1563" s="7"/>
      <c r="F1563" s="7"/>
      <c r="G1563" s="19"/>
    </row>
    <row r="1564" ht="276.75" customHeight="1">
      <c r="A1564" s="1"/>
      <c r="B1564" s="6"/>
      <c r="C1564" s="6"/>
      <c r="D1564" s="6"/>
      <c r="E1564" s="7"/>
      <c r="F1564" s="7"/>
      <c r="G1564" s="19"/>
    </row>
    <row r="1565" ht="276.75" customHeight="1">
      <c r="A1565" s="1"/>
      <c r="B1565" s="6"/>
      <c r="C1565" s="6"/>
      <c r="D1565" s="6"/>
      <c r="E1565" s="7"/>
      <c r="F1565" s="7"/>
      <c r="G1565" s="19"/>
    </row>
    <row r="1566" ht="276.75" customHeight="1">
      <c r="A1566" s="1"/>
      <c r="B1566" s="6"/>
      <c r="C1566" s="6"/>
      <c r="D1566" s="6"/>
      <c r="E1566" s="7"/>
      <c r="F1566" s="7"/>
      <c r="G1566" s="19"/>
    </row>
    <row r="1567" ht="276.75" customHeight="1">
      <c r="A1567" s="1"/>
      <c r="B1567" s="6"/>
      <c r="C1567" s="6"/>
      <c r="D1567" s="6"/>
      <c r="E1567" s="7"/>
      <c r="F1567" s="7"/>
      <c r="G1567" s="19"/>
    </row>
    <row r="1568" ht="276.75" customHeight="1">
      <c r="A1568" s="1"/>
      <c r="B1568" s="6"/>
      <c r="C1568" s="6"/>
      <c r="D1568" s="6"/>
      <c r="E1568" s="7"/>
      <c r="F1568" s="7"/>
      <c r="G1568" s="19"/>
    </row>
    <row r="1569" ht="276.75" customHeight="1">
      <c r="A1569" s="1"/>
      <c r="B1569" s="6"/>
      <c r="C1569" s="6"/>
      <c r="D1569" s="6"/>
      <c r="E1569" s="7"/>
      <c r="F1569" s="7"/>
      <c r="G1569" s="19"/>
    </row>
    <row r="1570" ht="276.75" customHeight="1">
      <c r="A1570" s="1"/>
      <c r="B1570" s="6"/>
      <c r="C1570" s="6"/>
      <c r="D1570" s="6"/>
      <c r="E1570" s="7"/>
      <c r="F1570" s="7"/>
      <c r="G1570" s="19"/>
    </row>
    <row r="1571" ht="276.75" customHeight="1">
      <c r="A1571" s="1"/>
      <c r="B1571" s="6"/>
      <c r="C1571" s="6"/>
      <c r="D1571" s="6"/>
      <c r="E1571" s="7"/>
      <c r="F1571" s="7"/>
      <c r="G1571" s="19"/>
    </row>
    <row r="1572" ht="276.75" customHeight="1">
      <c r="A1572" s="1"/>
      <c r="B1572" s="6"/>
      <c r="C1572" s="6"/>
      <c r="D1572" s="6"/>
      <c r="E1572" s="7"/>
      <c r="F1572" s="7"/>
      <c r="G1572" s="19"/>
    </row>
    <row r="1573" ht="276.75" customHeight="1">
      <c r="A1573" s="1"/>
      <c r="B1573" s="6"/>
      <c r="C1573" s="6"/>
      <c r="D1573" s="6"/>
      <c r="E1573" s="7"/>
      <c r="F1573" s="7"/>
      <c r="G1573" s="19"/>
    </row>
    <row r="1574" ht="276.75" customHeight="1">
      <c r="A1574" s="1"/>
      <c r="B1574" s="6"/>
      <c r="C1574" s="6"/>
      <c r="D1574" s="6"/>
      <c r="E1574" s="7"/>
      <c r="F1574" s="7"/>
      <c r="G1574" s="19"/>
    </row>
    <row r="1575" ht="276.75" customHeight="1">
      <c r="A1575" s="1"/>
      <c r="B1575" s="6"/>
      <c r="C1575" s="6"/>
      <c r="D1575" s="6"/>
      <c r="E1575" s="7"/>
      <c r="F1575" s="7"/>
      <c r="G1575" s="19"/>
    </row>
    <row r="1576" ht="276.75" customHeight="1">
      <c r="A1576" s="1"/>
      <c r="B1576" s="6"/>
      <c r="C1576" s="6"/>
      <c r="D1576" s="6"/>
      <c r="E1576" s="7"/>
      <c r="F1576" s="7"/>
      <c r="G1576" s="19"/>
    </row>
    <row r="1577" ht="276.75" customHeight="1">
      <c r="A1577" s="1"/>
      <c r="B1577" s="6"/>
      <c r="C1577" s="6"/>
      <c r="D1577" s="6"/>
      <c r="E1577" s="7"/>
      <c r="F1577" s="7"/>
      <c r="G1577" s="19"/>
    </row>
    <row r="1578" ht="276.75" customHeight="1">
      <c r="A1578" s="1"/>
      <c r="B1578" s="6"/>
      <c r="C1578" s="6"/>
      <c r="D1578" s="6"/>
      <c r="E1578" s="7"/>
      <c r="F1578" s="7"/>
      <c r="G1578" s="19"/>
    </row>
    <row r="1579" ht="276.75" customHeight="1">
      <c r="A1579" s="1"/>
      <c r="B1579" s="6"/>
      <c r="C1579" s="6"/>
      <c r="D1579" s="6"/>
      <c r="E1579" s="7"/>
      <c r="F1579" s="7"/>
      <c r="G1579" s="19"/>
    </row>
    <row r="1580" ht="276.75" customHeight="1">
      <c r="A1580" s="1"/>
      <c r="B1580" s="6"/>
      <c r="C1580" s="6"/>
      <c r="D1580" s="6"/>
      <c r="E1580" s="7"/>
      <c r="F1580" s="7"/>
      <c r="G1580" s="19"/>
    </row>
    <row r="1581" ht="276.75" customHeight="1">
      <c r="A1581" s="1"/>
      <c r="B1581" s="6"/>
      <c r="C1581" s="6"/>
      <c r="D1581" s="6"/>
      <c r="E1581" s="7"/>
      <c r="F1581" s="7"/>
      <c r="G1581" s="19"/>
    </row>
    <row r="1582" ht="276.75" customHeight="1">
      <c r="A1582" s="1"/>
      <c r="B1582" s="6"/>
      <c r="C1582" s="6"/>
      <c r="D1582" s="6"/>
      <c r="E1582" s="7"/>
      <c r="F1582" s="7"/>
      <c r="G1582" s="19"/>
    </row>
    <row r="1583" ht="276.75" customHeight="1">
      <c r="A1583" s="1"/>
      <c r="B1583" s="6"/>
      <c r="C1583" s="6"/>
      <c r="D1583" s="6"/>
      <c r="E1583" s="7"/>
      <c r="F1583" s="7"/>
      <c r="G1583" s="19"/>
    </row>
    <row r="1584" ht="276.75" customHeight="1">
      <c r="A1584" s="1"/>
      <c r="B1584" s="6"/>
      <c r="C1584" s="6"/>
      <c r="D1584" s="6"/>
      <c r="E1584" s="7"/>
      <c r="F1584" s="7"/>
      <c r="G1584" s="19"/>
    </row>
    <row r="1585" ht="276.75" customHeight="1">
      <c r="A1585" s="1"/>
      <c r="B1585" s="6"/>
      <c r="C1585" s="6"/>
      <c r="D1585" s="6"/>
      <c r="E1585" s="7"/>
      <c r="F1585" s="7"/>
      <c r="G1585" s="19"/>
    </row>
    <row r="1586" ht="276.75" customHeight="1">
      <c r="A1586" s="1"/>
      <c r="B1586" s="6"/>
      <c r="C1586" s="6"/>
      <c r="D1586" s="6"/>
      <c r="E1586" s="7"/>
      <c r="F1586" s="7"/>
      <c r="G1586" s="19"/>
    </row>
    <row r="1587" ht="276.75" customHeight="1">
      <c r="A1587" s="1"/>
      <c r="B1587" s="6"/>
      <c r="C1587" s="6"/>
      <c r="D1587" s="6"/>
      <c r="E1587" s="7"/>
      <c r="F1587" s="7"/>
      <c r="G1587" s="19"/>
    </row>
    <row r="1588" ht="276.75" customHeight="1">
      <c r="A1588" s="1"/>
      <c r="B1588" s="6"/>
      <c r="C1588" s="6"/>
      <c r="D1588" s="6"/>
      <c r="E1588" s="7"/>
      <c r="F1588" s="7"/>
      <c r="G1588" s="19"/>
    </row>
    <row r="1589" ht="276.75" customHeight="1">
      <c r="A1589" s="1"/>
      <c r="B1589" s="6"/>
      <c r="C1589" s="6"/>
      <c r="D1589" s="6"/>
      <c r="E1589" s="7"/>
      <c r="F1589" s="7"/>
      <c r="G1589" s="19"/>
    </row>
    <row r="1590" ht="276.75" customHeight="1">
      <c r="A1590" s="1"/>
      <c r="B1590" s="6"/>
      <c r="C1590" s="6"/>
      <c r="D1590" s="6"/>
      <c r="E1590" s="7"/>
      <c r="F1590" s="7"/>
      <c r="G1590" s="19"/>
    </row>
    <row r="1591" ht="276.75" customHeight="1">
      <c r="A1591" s="1"/>
      <c r="B1591" s="6"/>
      <c r="C1591" s="6"/>
      <c r="D1591" s="6"/>
      <c r="E1591" s="7"/>
      <c r="F1591" s="7"/>
      <c r="G1591" s="19"/>
    </row>
    <row r="1592" ht="276.75" customHeight="1">
      <c r="A1592" s="1"/>
      <c r="B1592" s="6"/>
      <c r="C1592" s="6"/>
      <c r="D1592" s="6"/>
      <c r="E1592" s="7"/>
      <c r="F1592" s="7"/>
      <c r="G1592" s="19"/>
    </row>
    <row r="1593" ht="276.75" customHeight="1">
      <c r="A1593" s="1"/>
      <c r="B1593" s="6"/>
      <c r="C1593" s="6"/>
      <c r="D1593" s="6"/>
      <c r="E1593" s="7"/>
      <c r="F1593" s="7"/>
      <c r="G1593" s="19"/>
    </row>
    <row r="1594" ht="276.75" customHeight="1">
      <c r="A1594" s="1"/>
      <c r="B1594" s="6"/>
      <c r="C1594" s="6"/>
      <c r="D1594" s="6"/>
      <c r="E1594" s="7"/>
      <c r="F1594" s="7"/>
      <c r="G1594" s="19"/>
    </row>
    <row r="1595" ht="276.75" customHeight="1">
      <c r="A1595" s="1"/>
      <c r="B1595" s="6"/>
      <c r="C1595" s="6"/>
      <c r="D1595" s="6"/>
      <c r="E1595" s="7"/>
      <c r="F1595" s="7"/>
      <c r="G1595" s="19"/>
    </row>
    <row r="1596" ht="276.75" customHeight="1">
      <c r="A1596" s="1"/>
      <c r="B1596" s="6"/>
      <c r="C1596" s="6"/>
      <c r="D1596" s="6"/>
      <c r="E1596" s="7"/>
      <c r="F1596" s="7"/>
      <c r="G1596" s="19"/>
    </row>
    <row r="1597" ht="276.75" customHeight="1">
      <c r="A1597" s="1"/>
      <c r="B1597" s="6"/>
      <c r="C1597" s="6"/>
      <c r="D1597" s="6"/>
      <c r="E1597" s="7"/>
      <c r="F1597" s="7"/>
      <c r="G1597" s="19"/>
    </row>
    <row r="1598" ht="276.75" customHeight="1">
      <c r="A1598" s="1"/>
      <c r="B1598" s="6"/>
      <c r="C1598" s="6"/>
      <c r="D1598" s="6"/>
      <c r="E1598" s="7"/>
      <c r="F1598" s="7"/>
      <c r="G1598" s="19"/>
    </row>
    <row r="1599" ht="276.75" customHeight="1">
      <c r="A1599" s="1"/>
      <c r="B1599" s="6"/>
      <c r="C1599" s="6"/>
      <c r="D1599" s="6"/>
      <c r="E1599" s="7"/>
      <c r="F1599" s="7"/>
      <c r="G1599" s="19"/>
    </row>
    <row r="1600" ht="276.75" customHeight="1">
      <c r="A1600" s="1"/>
      <c r="B1600" s="6"/>
      <c r="C1600" s="6"/>
      <c r="D1600" s="6"/>
      <c r="E1600" s="7"/>
      <c r="F1600" s="7"/>
      <c r="G1600" s="19"/>
    </row>
    <row r="1601" ht="276.75" customHeight="1">
      <c r="A1601" s="1"/>
      <c r="B1601" s="6"/>
      <c r="C1601" s="6"/>
      <c r="D1601" s="6"/>
      <c r="E1601" s="7"/>
      <c r="F1601" s="7"/>
      <c r="G1601" s="19"/>
    </row>
    <row r="1602" ht="276.75" customHeight="1">
      <c r="A1602" s="1"/>
      <c r="B1602" s="6"/>
      <c r="C1602" s="6"/>
      <c r="D1602" s="6"/>
      <c r="E1602" s="7"/>
      <c r="F1602" s="7"/>
      <c r="G1602" s="19"/>
    </row>
    <row r="1603" ht="276.75" customHeight="1">
      <c r="A1603" s="1"/>
      <c r="B1603" s="6"/>
      <c r="C1603" s="6"/>
      <c r="D1603" s="6"/>
      <c r="E1603" s="7"/>
      <c r="F1603" s="7"/>
      <c r="G1603" s="19"/>
    </row>
    <row r="1604" ht="276.75" customHeight="1">
      <c r="A1604" s="1"/>
      <c r="B1604" s="6"/>
      <c r="C1604" s="6"/>
      <c r="D1604" s="6"/>
      <c r="E1604" s="7"/>
      <c r="F1604" s="7"/>
      <c r="G1604" s="19"/>
    </row>
    <row r="1605" ht="276.75" customHeight="1">
      <c r="A1605" s="1"/>
      <c r="B1605" s="6"/>
      <c r="C1605" s="6"/>
      <c r="D1605" s="6"/>
      <c r="E1605" s="7"/>
      <c r="F1605" s="7"/>
      <c r="G1605" s="19"/>
    </row>
    <row r="1606" ht="276.75" customHeight="1">
      <c r="A1606" s="1"/>
      <c r="B1606" s="6"/>
      <c r="C1606" s="6"/>
      <c r="D1606" s="6"/>
      <c r="E1606" s="7"/>
      <c r="F1606" s="7"/>
      <c r="G1606" s="19"/>
    </row>
    <row r="1607" ht="276.75" customHeight="1">
      <c r="A1607" s="1"/>
      <c r="B1607" s="6"/>
      <c r="C1607" s="6"/>
      <c r="D1607" s="6"/>
      <c r="E1607" s="7"/>
      <c r="F1607" s="7"/>
      <c r="G1607" s="19"/>
    </row>
    <row r="1608" ht="276.75" customHeight="1">
      <c r="A1608" s="1"/>
      <c r="B1608" s="6"/>
      <c r="C1608" s="6"/>
      <c r="D1608" s="6"/>
      <c r="E1608" s="7"/>
      <c r="F1608" s="7"/>
      <c r="G1608" s="19"/>
    </row>
    <row r="1609" ht="276.75" customHeight="1">
      <c r="A1609" s="1"/>
      <c r="B1609" s="6"/>
      <c r="C1609" s="6"/>
      <c r="D1609" s="6"/>
      <c r="E1609" s="7"/>
      <c r="F1609" s="7"/>
      <c r="G1609" s="19"/>
    </row>
    <row r="1610" ht="276.75" customHeight="1">
      <c r="A1610" s="1"/>
      <c r="B1610" s="6"/>
      <c r="C1610" s="6"/>
      <c r="D1610" s="6"/>
      <c r="E1610" s="7"/>
      <c r="F1610" s="7"/>
      <c r="G1610" s="19"/>
    </row>
    <row r="1611" ht="276.75" customHeight="1">
      <c r="A1611" s="1"/>
      <c r="B1611" s="6"/>
      <c r="C1611" s="6"/>
      <c r="D1611" s="6"/>
      <c r="E1611" s="7"/>
      <c r="F1611" s="7"/>
      <c r="G1611" s="19"/>
    </row>
    <row r="1612" ht="276.75" customHeight="1">
      <c r="A1612" s="1"/>
      <c r="B1612" s="6"/>
      <c r="C1612" s="6"/>
      <c r="D1612" s="6"/>
      <c r="E1612" s="7"/>
      <c r="F1612" s="7"/>
      <c r="G1612" s="19"/>
    </row>
    <row r="1613" ht="276.75" customHeight="1">
      <c r="A1613" s="1"/>
      <c r="B1613" s="6"/>
      <c r="C1613" s="6"/>
      <c r="D1613" s="6"/>
      <c r="E1613" s="7"/>
      <c r="F1613" s="7"/>
      <c r="G1613" s="19"/>
    </row>
    <row r="1614" ht="276.75" customHeight="1">
      <c r="A1614" s="1"/>
      <c r="B1614" s="6"/>
      <c r="C1614" s="6"/>
      <c r="D1614" s="6"/>
      <c r="E1614" s="7"/>
      <c r="F1614" s="7"/>
      <c r="G1614" s="19"/>
    </row>
    <row r="1615" ht="276.75" customHeight="1">
      <c r="A1615" s="1"/>
      <c r="B1615" s="6"/>
      <c r="C1615" s="6"/>
      <c r="D1615" s="6"/>
      <c r="E1615" s="7"/>
      <c r="F1615" s="7"/>
      <c r="G1615" s="19"/>
    </row>
    <row r="1616" ht="276.75" customHeight="1">
      <c r="A1616" s="1"/>
      <c r="B1616" s="6"/>
      <c r="C1616" s="6"/>
      <c r="D1616" s="6"/>
      <c r="E1616" s="7"/>
      <c r="F1616" s="7"/>
      <c r="G1616" s="19"/>
    </row>
    <row r="1617" ht="276.75" customHeight="1">
      <c r="A1617" s="1"/>
      <c r="B1617" s="6"/>
      <c r="C1617" s="6"/>
      <c r="D1617" s="6"/>
      <c r="E1617" s="7"/>
      <c r="F1617" s="7"/>
      <c r="G1617" s="19"/>
    </row>
    <row r="1618" ht="276.75" customHeight="1">
      <c r="A1618" s="1"/>
      <c r="B1618" s="6"/>
      <c r="C1618" s="6"/>
      <c r="D1618" s="6"/>
      <c r="E1618" s="7"/>
      <c r="F1618" s="7"/>
      <c r="G1618" s="19"/>
    </row>
    <row r="1619" ht="276.75" customHeight="1">
      <c r="A1619" s="1"/>
      <c r="B1619" s="6"/>
      <c r="C1619" s="6"/>
      <c r="D1619" s="6"/>
      <c r="E1619" s="7"/>
      <c r="F1619" s="7"/>
      <c r="G1619" s="19"/>
    </row>
    <row r="1620" ht="276.75" customHeight="1">
      <c r="A1620" s="1"/>
      <c r="B1620" s="6"/>
      <c r="C1620" s="6"/>
      <c r="D1620" s="6"/>
      <c r="E1620" s="7"/>
      <c r="F1620" s="7"/>
      <c r="G1620" s="19"/>
    </row>
    <row r="1621" ht="276.75" customHeight="1">
      <c r="A1621" s="1"/>
      <c r="B1621" s="6"/>
      <c r="C1621" s="6"/>
      <c r="D1621" s="6"/>
      <c r="E1621" s="7"/>
      <c r="F1621" s="7"/>
      <c r="G1621" s="19"/>
    </row>
    <row r="1622" ht="276.75" customHeight="1">
      <c r="A1622" s="1"/>
      <c r="B1622" s="6"/>
      <c r="C1622" s="6"/>
      <c r="D1622" s="6"/>
      <c r="E1622" s="7"/>
      <c r="F1622" s="7"/>
      <c r="G1622" s="19"/>
    </row>
    <row r="1623" ht="276.75" customHeight="1">
      <c r="A1623" s="1"/>
      <c r="B1623" s="6"/>
      <c r="C1623" s="6"/>
      <c r="D1623" s="6"/>
      <c r="E1623" s="7"/>
      <c r="F1623" s="7"/>
      <c r="G1623" s="19"/>
    </row>
    <row r="1624" ht="276.75" customHeight="1">
      <c r="A1624" s="1"/>
      <c r="B1624" s="6"/>
      <c r="C1624" s="6"/>
      <c r="D1624" s="6"/>
      <c r="E1624" s="7"/>
      <c r="F1624" s="7"/>
      <c r="G1624" s="19"/>
    </row>
    <row r="1625" ht="276.75" customHeight="1">
      <c r="A1625" s="1"/>
      <c r="B1625" s="6"/>
      <c r="C1625" s="6"/>
      <c r="D1625" s="6"/>
      <c r="E1625" s="7"/>
      <c r="F1625" s="7"/>
      <c r="G1625" s="19"/>
    </row>
    <row r="1626" ht="276.75" customHeight="1">
      <c r="A1626" s="1"/>
      <c r="B1626" s="6"/>
      <c r="C1626" s="6"/>
      <c r="D1626" s="6"/>
      <c r="E1626" s="7"/>
      <c r="F1626" s="7"/>
      <c r="G1626" s="19"/>
    </row>
    <row r="1627" ht="276.75" customHeight="1">
      <c r="A1627" s="1"/>
      <c r="B1627" s="6"/>
      <c r="C1627" s="6"/>
      <c r="D1627" s="6"/>
      <c r="E1627" s="7"/>
      <c r="F1627" s="7"/>
      <c r="G1627" s="19"/>
    </row>
    <row r="1628" ht="276.75" customHeight="1">
      <c r="A1628" s="1"/>
      <c r="B1628" s="6"/>
      <c r="C1628" s="6"/>
      <c r="D1628" s="6"/>
      <c r="E1628" s="7"/>
      <c r="F1628" s="7"/>
      <c r="G1628" s="19"/>
    </row>
    <row r="1629" ht="276.75" customHeight="1">
      <c r="A1629" s="1"/>
      <c r="B1629" s="6"/>
      <c r="C1629" s="6"/>
      <c r="D1629" s="6"/>
      <c r="E1629" s="7"/>
      <c r="F1629" s="7"/>
      <c r="G1629" s="19"/>
    </row>
    <row r="1630" ht="276.75" customHeight="1">
      <c r="A1630" s="1"/>
      <c r="B1630" s="6"/>
      <c r="C1630" s="6"/>
      <c r="D1630" s="6"/>
      <c r="E1630" s="7"/>
      <c r="F1630" s="7"/>
      <c r="G1630" s="19"/>
    </row>
    <row r="1631" ht="276.75" customHeight="1">
      <c r="A1631" s="1"/>
      <c r="B1631" s="6"/>
      <c r="C1631" s="6"/>
      <c r="D1631" s="6"/>
      <c r="E1631" s="7"/>
      <c r="F1631" s="7"/>
      <c r="G1631" s="19"/>
    </row>
    <row r="1632" ht="276.75" customHeight="1">
      <c r="A1632" s="1"/>
      <c r="B1632" s="6"/>
      <c r="C1632" s="6"/>
      <c r="D1632" s="6"/>
      <c r="E1632" s="7"/>
      <c r="F1632" s="7"/>
      <c r="G1632" s="19"/>
    </row>
    <row r="1633" ht="276.75" customHeight="1">
      <c r="A1633" s="1"/>
      <c r="B1633" s="6"/>
      <c r="C1633" s="6"/>
      <c r="D1633" s="6"/>
      <c r="E1633" s="7"/>
      <c r="F1633" s="7"/>
      <c r="G1633" s="19"/>
    </row>
    <row r="1634" ht="276.75" customHeight="1">
      <c r="A1634" s="1"/>
      <c r="B1634" s="6"/>
      <c r="C1634" s="6"/>
      <c r="D1634" s="6"/>
      <c r="E1634" s="7"/>
      <c r="F1634" s="7"/>
      <c r="G1634" s="19"/>
    </row>
    <row r="1635" ht="276.75" customHeight="1">
      <c r="A1635" s="1"/>
      <c r="B1635" s="6"/>
      <c r="C1635" s="6"/>
      <c r="D1635" s="6"/>
      <c r="E1635" s="7"/>
      <c r="F1635" s="7"/>
      <c r="G1635" s="19"/>
    </row>
    <row r="1636" ht="276.75" customHeight="1">
      <c r="A1636" s="1"/>
      <c r="B1636" s="6"/>
      <c r="C1636" s="6"/>
      <c r="D1636" s="6"/>
      <c r="E1636" s="7"/>
      <c r="F1636" s="7"/>
      <c r="G1636" s="19"/>
    </row>
    <row r="1637" ht="276.75" customHeight="1">
      <c r="A1637" s="1"/>
      <c r="B1637" s="6"/>
      <c r="C1637" s="6"/>
      <c r="D1637" s="6"/>
      <c r="E1637" s="7"/>
      <c r="F1637" s="7"/>
      <c r="G1637" s="19"/>
    </row>
    <row r="1638" ht="276.75" customHeight="1">
      <c r="A1638" s="1"/>
      <c r="B1638" s="6"/>
      <c r="C1638" s="6"/>
      <c r="D1638" s="6"/>
      <c r="E1638" s="7"/>
      <c r="F1638" s="7"/>
      <c r="G1638" s="19"/>
    </row>
    <row r="1639" ht="276.75" customHeight="1">
      <c r="A1639" s="1"/>
      <c r="B1639" s="6"/>
      <c r="C1639" s="6"/>
      <c r="D1639" s="6"/>
      <c r="E1639" s="7"/>
      <c r="F1639" s="7"/>
      <c r="G1639" s="19"/>
    </row>
    <row r="1640" ht="276.75" customHeight="1">
      <c r="A1640" s="1"/>
      <c r="B1640" s="6"/>
      <c r="C1640" s="6"/>
      <c r="D1640" s="6"/>
      <c r="E1640" s="7"/>
      <c r="F1640" s="7"/>
      <c r="G1640" s="19"/>
    </row>
    <row r="1641" ht="276.75" customHeight="1">
      <c r="A1641" s="1"/>
      <c r="B1641" s="6"/>
      <c r="C1641" s="6"/>
      <c r="D1641" s="6"/>
      <c r="E1641" s="7"/>
      <c r="F1641" s="7"/>
      <c r="G1641" s="19"/>
    </row>
    <row r="1642" ht="276.75" customHeight="1">
      <c r="A1642" s="1"/>
      <c r="B1642" s="6"/>
      <c r="C1642" s="6"/>
      <c r="D1642" s="6"/>
      <c r="E1642" s="7"/>
      <c r="F1642" s="7"/>
      <c r="G1642" s="19"/>
    </row>
    <row r="1643" ht="276.75" customHeight="1">
      <c r="A1643" s="1"/>
      <c r="B1643" s="6"/>
      <c r="C1643" s="6"/>
      <c r="D1643" s="6"/>
      <c r="E1643" s="7"/>
      <c r="F1643" s="7"/>
      <c r="G1643" s="19"/>
    </row>
    <row r="1644" ht="276.75" customHeight="1">
      <c r="A1644" s="1"/>
      <c r="B1644" s="6"/>
      <c r="C1644" s="6"/>
      <c r="D1644" s="6"/>
      <c r="E1644" s="7"/>
      <c r="F1644" s="7"/>
      <c r="G1644" s="19"/>
    </row>
    <row r="1645" ht="276.75" customHeight="1">
      <c r="A1645" s="1"/>
      <c r="B1645" s="6"/>
      <c r="C1645" s="6"/>
      <c r="D1645" s="6"/>
      <c r="E1645" s="7"/>
      <c r="F1645" s="7"/>
      <c r="G1645" s="19"/>
    </row>
    <row r="1646" ht="276.75" customHeight="1">
      <c r="A1646" s="1"/>
      <c r="B1646" s="6"/>
      <c r="C1646" s="6"/>
      <c r="D1646" s="6"/>
      <c r="E1646" s="7"/>
      <c r="F1646" s="7"/>
      <c r="G1646" s="19"/>
    </row>
    <row r="1647" ht="276.75" customHeight="1">
      <c r="A1647" s="1"/>
      <c r="B1647" s="6"/>
      <c r="C1647" s="6"/>
      <c r="D1647" s="6"/>
      <c r="E1647" s="7"/>
      <c r="F1647" s="7"/>
      <c r="G1647" s="19"/>
    </row>
    <row r="1648" ht="276.75" customHeight="1">
      <c r="A1648" s="1"/>
      <c r="B1648" s="6"/>
      <c r="C1648" s="6"/>
      <c r="D1648" s="6"/>
      <c r="E1648" s="7"/>
      <c r="F1648" s="7"/>
      <c r="G1648" s="19"/>
    </row>
    <row r="1649" ht="276.75" customHeight="1">
      <c r="A1649" s="1"/>
      <c r="B1649" s="6"/>
      <c r="C1649" s="6"/>
      <c r="D1649" s="6"/>
      <c r="E1649" s="7"/>
      <c r="F1649" s="7"/>
      <c r="G1649" s="19"/>
    </row>
    <row r="1650" ht="276.75" customHeight="1">
      <c r="A1650" s="1"/>
      <c r="B1650" s="6"/>
      <c r="C1650" s="6"/>
      <c r="D1650" s="6"/>
      <c r="E1650" s="7"/>
      <c r="F1650" s="7"/>
      <c r="G1650" s="19"/>
    </row>
    <row r="1651" ht="276.75" customHeight="1">
      <c r="A1651" s="1"/>
      <c r="B1651" s="6"/>
      <c r="C1651" s="6"/>
      <c r="D1651" s="6"/>
      <c r="E1651" s="7"/>
      <c r="F1651" s="7"/>
      <c r="G1651" s="19"/>
    </row>
    <row r="1652" ht="276.75" customHeight="1">
      <c r="A1652" s="1"/>
      <c r="B1652" s="6"/>
      <c r="C1652" s="6"/>
      <c r="D1652" s="6"/>
      <c r="E1652" s="7"/>
      <c r="F1652" s="7"/>
      <c r="G1652" s="19"/>
    </row>
    <row r="1653" ht="276.75" customHeight="1">
      <c r="A1653" s="1"/>
      <c r="B1653" s="6"/>
      <c r="C1653" s="6"/>
      <c r="D1653" s="6"/>
      <c r="E1653" s="7"/>
      <c r="F1653" s="7"/>
      <c r="G1653" s="19"/>
    </row>
    <row r="1654" ht="276.75" customHeight="1">
      <c r="A1654" s="1"/>
      <c r="B1654" s="6"/>
      <c r="C1654" s="6"/>
      <c r="D1654" s="6"/>
      <c r="E1654" s="7"/>
      <c r="F1654" s="7"/>
      <c r="G1654" s="19"/>
    </row>
    <row r="1655" ht="276.75" customHeight="1">
      <c r="A1655" s="1"/>
      <c r="B1655" s="6"/>
      <c r="C1655" s="6"/>
      <c r="D1655" s="6"/>
      <c r="E1655" s="7"/>
      <c r="F1655" s="7"/>
      <c r="G1655" s="19"/>
    </row>
    <row r="1656" ht="276.75" customHeight="1">
      <c r="A1656" s="1"/>
      <c r="B1656" s="6"/>
      <c r="C1656" s="6"/>
      <c r="D1656" s="6"/>
      <c r="E1656" s="7"/>
      <c r="F1656" s="7"/>
      <c r="G1656" s="19"/>
    </row>
    <row r="1657" ht="276.75" customHeight="1">
      <c r="A1657" s="1"/>
      <c r="B1657" s="6"/>
      <c r="C1657" s="6"/>
      <c r="D1657" s="6"/>
      <c r="E1657" s="7"/>
      <c r="F1657" s="7"/>
      <c r="G1657" s="19"/>
    </row>
    <row r="1658" ht="276.75" customHeight="1">
      <c r="A1658" s="1"/>
      <c r="B1658" s="6"/>
      <c r="C1658" s="6"/>
      <c r="D1658" s="6"/>
      <c r="E1658" s="7"/>
      <c r="F1658" s="7"/>
      <c r="G1658" s="19"/>
    </row>
    <row r="1659" ht="276.75" customHeight="1">
      <c r="A1659" s="1"/>
      <c r="B1659" s="6"/>
      <c r="C1659" s="6"/>
      <c r="D1659" s="6"/>
      <c r="E1659" s="7"/>
      <c r="F1659" s="7"/>
      <c r="G1659" s="19"/>
    </row>
    <row r="1660" ht="276.75" customHeight="1">
      <c r="A1660" s="1"/>
      <c r="B1660" s="6"/>
      <c r="C1660" s="6"/>
      <c r="D1660" s="6"/>
      <c r="E1660" s="7"/>
      <c r="F1660" s="7"/>
      <c r="G1660" s="19"/>
    </row>
    <row r="1661" ht="276.75" customHeight="1">
      <c r="A1661" s="1"/>
      <c r="B1661" s="6"/>
      <c r="C1661" s="6"/>
      <c r="D1661" s="6"/>
      <c r="E1661" s="7"/>
      <c r="F1661" s="7"/>
      <c r="G1661" s="19"/>
    </row>
    <row r="1662" ht="276.75" customHeight="1">
      <c r="A1662" s="1"/>
      <c r="B1662" s="6"/>
      <c r="C1662" s="6"/>
      <c r="D1662" s="6"/>
      <c r="E1662" s="7"/>
      <c r="F1662" s="7"/>
      <c r="G1662" s="19"/>
    </row>
    <row r="1663" ht="276.75" customHeight="1">
      <c r="A1663" s="1"/>
      <c r="B1663" s="6"/>
      <c r="C1663" s="6"/>
      <c r="D1663" s="6"/>
      <c r="E1663" s="7"/>
      <c r="F1663" s="7"/>
      <c r="G1663" s="19"/>
    </row>
    <row r="1664" ht="276.75" customHeight="1">
      <c r="A1664" s="1"/>
      <c r="B1664" s="6"/>
      <c r="C1664" s="6"/>
      <c r="D1664" s="6"/>
      <c r="E1664" s="7"/>
      <c r="F1664" s="7"/>
      <c r="G1664" s="19"/>
    </row>
    <row r="1665" ht="276.75" customHeight="1">
      <c r="A1665" s="1"/>
      <c r="B1665" s="6"/>
      <c r="C1665" s="6"/>
      <c r="D1665" s="6"/>
      <c r="E1665" s="7"/>
      <c r="F1665" s="7"/>
      <c r="G1665" s="19"/>
    </row>
    <row r="1666" ht="276.75" customHeight="1">
      <c r="A1666" s="1"/>
      <c r="B1666" s="6"/>
      <c r="C1666" s="6"/>
      <c r="D1666" s="6"/>
      <c r="E1666" s="7"/>
      <c r="F1666" s="7"/>
      <c r="G1666" s="19"/>
    </row>
    <row r="1667" ht="276.75" customHeight="1">
      <c r="A1667" s="1"/>
      <c r="B1667" s="6"/>
      <c r="C1667" s="6"/>
      <c r="D1667" s="6"/>
      <c r="E1667" s="7"/>
      <c r="F1667" s="7"/>
      <c r="G1667" s="19"/>
    </row>
    <row r="1668" ht="276.75" customHeight="1">
      <c r="A1668" s="1"/>
      <c r="B1668" s="6"/>
      <c r="C1668" s="6"/>
      <c r="D1668" s="6"/>
      <c r="E1668" s="7"/>
      <c r="F1668" s="7"/>
      <c r="G1668" s="19"/>
    </row>
    <row r="1669" ht="276.75" customHeight="1">
      <c r="A1669" s="1"/>
      <c r="B1669" s="6"/>
      <c r="C1669" s="6"/>
      <c r="D1669" s="6"/>
      <c r="E1669" s="7"/>
      <c r="F1669" s="7"/>
      <c r="G1669" s="19"/>
    </row>
    <row r="1670" ht="276.75" customHeight="1">
      <c r="A1670" s="1"/>
      <c r="B1670" s="6"/>
      <c r="C1670" s="6"/>
      <c r="D1670" s="6"/>
      <c r="E1670" s="7"/>
      <c r="F1670" s="7"/>
      <c r="G1670" s="19"/>
    </row>
    <row r="1671" ht="276.75" customHeight="1">
      <c r="A1671" s="1"/>
      <c r="B1671" s="6"/>
      <c r="C1671" s="6"/>
      <c r="D1671" s="6"/>
      <c r="E1671" s="7"/>
      <c r="F1671" s="7"/>
      <c r="G1671" s="19"/>
    </row>
    <row r="1672" ht="276.75" customHeight="1">
      <c r="A1672" s="1"/>
      <c r="B1672" s="6"/>
      <c r="C1672" s="6"/>
      <c r="D1672" s="6"/>
      <c r="E1672" s="7"/>
      <c r="F1672" s="7"/>
      <c r="G1672" s="19"/>
    </row>
    <row r="1673" ht="276.75" customHeight="1">
      <c r="A1673" s="1"/>
      <c r="B1673" s="6"/>
      <c r="C1673" s="6"/>
      <c r="D1673" s="6"/>
      <c r="E1673" s="7"/>
      <c r="F1673" s="7"/>
      <c r="G1673" s="19"/>
    </row>
    <row r="1674" ht="276.75" customHeight="1">
      <c r="A1674" s="1"/>
      <c r="B1674" s="6"/>
      <c r="C1674" s="6"/>
      <c r="D1674" s="6"/>
      <c r="E1674" s="7"/>
      <c r="F1674" s="7"/>
      <c r="G1674" s="19"/>
    </row>
    <row r="1675" ht="276.75" customHeight="1">
      <c r="A1675" s="1"/>
      <c r="B1675" s="6"/>
      <c r="C1675" s="6"/>
      <c r="D1675" s="6"/>
      <c r="E1675" s="7"/>
      <c r="F1675" s="7"/>
      <c r="G1675" s="19"/>
    </row>
    <row r="1676" ht="276.75" customHeight="1">
      <c r="A1676" s="1"/>
      <c r="B1676" s="6"/>
      <c r="C1676" s="6"/>
      <c r="D1676" s="6"/>
      <c r="E1676" s="7"/>
      <c r="F1676" s="7"/>
      <c r="G1676" s="19"/>
    </row>
    <row r="1677" ht="276.75" customHeight="1">
      <c r="A1677" s="1"/>
      <c r="B1677" s="6"/>
      <c r="C1677" s="6"/>
      <c r="D1677" s="6"/>
      <c r="E1677" s="7"/>
      <c r="F1677" s="7"/>
      <c r="G1677" s="19"/>
    </row>
    <row r="1678" ht="276.75" customHeight="1">
      <c r="A1678" s="1"/>
      <c r="B1678" s="6"/>
      <c r="C1678" s="6"/>
      <c r="D1678" s="6"/>
      <c r="E1678" s="7"/>
      <c r="F1678" s="7"/>
      <c r="G1678" s="19"/>
    </row>
    <row r="1679" ht="276.75" customHeight="1">
      <c r="A1679" s="1"/>
      <c r="B1679" s="6"/>
      <c r="C1679" s="6"/>
      <c r="D1679" s="6"/>
      <c r="E1679" s="7"/>
      <c r="F1679" s="7"/>
      <c r="G1679" s="19"/>
    </row>
    <row r="1680" ht="276.75" customHeight="1">
      <c r="A1680" s="1"/>
      <c r="B1680" s="6"/>
      <c r="C1680" s="6"/>
      <c r="D1680" s="6"/>
      <c r="E1680" s="7"/>
      <c r="F1680" s="7"/>
      <c r="G1680" s="19"/>
    </row>
    <row r="1681" ht="276.75" customHeight="1">
      <c r="A1681" s="1"/>
      <c r="B1681" s="6"/>
      <c r="C1681" s="6"/>
      <c r="D1681" s="6"/>
      <c r="E1681" s="7"/>
      <c r="F1681" s="7"/>
      <c r="G1681" s="19"/>
    </row>
    <row r="1682" ht="276.75" customHeight="1">
      <c r="A1682" s="1"/>
      <c r="B1682" s="6"/>
      <c r="C1682" s="6"/>
      <c r="D1682" s="6"/>
      <c r="E1682" s="7"/>
      <c r="F1682" s="7"/>
      <c r="G1682" s="19"/>
    </row>
    <row r="1683" ht="276.75" customHeight="1">
      <c r="A1683" s="1"/>
      <c r="B1683" s="6"/>
      <c r="C1683" s="6"/>
      <c r="D1683" s="6"/>
      <c r="E1683" s="7"/>
      <c r="F1683" s="7"/>
      <c r="G1683" s="19"/>
    </row>
    <row r="1684" ht="276.75" customHeight="1">
      <c r="A1684" s="1"/>
      <c r="B1684" s="6"/>
      <c r="C1684" s="6"/>
      <c r="D1684" s="6"/>
      <c r="E1684" s="7"/>
      <c r="F1684" s="7"/>
      <c r="G1684" s="19"/>
    </row>
    <row r="1685" ht="276.75" customHeight="1">
      <c r="A1685" s="1"/>
      <c r="B1685" s="6"/>
      <c r="C1685" s="6"/>
      <c r="D1685" s="6"/>
      <c r="E1685" s="7"/>
      <c r="F1685" s="7"/>
      <c r="G1685" s="19"/>
    </row>
    <row r="1686" ht="276.75" customHeight="1">
      <c r="A1686" s="1"/>
      <c r="B1686" s="6"/>
      <c r="C1686" s="6"/>
      <c r="D1686" s="6"/>
      <c r="E1686" s="7"/>
      <c r="F1686" s="7"/>
      <c r="G1686" s="19"/>
    </row>
    <row r="1687" ht="276.75" customHeight="1">
      <c r="A1687" s="1"/>
      <c r="B1687" s="6"/>
      <c r="C1687" s="6"/>
      <c r="D1687" s="6"/>
      <c r="E1687" s="7"/>
      <c r="F1687" s="7"/>
      <c r="G1687" s="19"/>
    </row>
    <row r="1688" ht="276.75" customHeight="1">
      <c r="A1688" s="1"/>
      <c r="B1688" s="6"/>
      <c r="C1688" s="6"/>
      <c r="D1688" s="6"/>
      <c r="E1688" s="7"/>
      <c r="F1688" s="7"/>
      <c r="G1688" s="19"/>
    </row>
    <row r="1689" ht="276.75" customHeight="1">
      <c r="A1689" s="1"/>
      <c r="B1689" s="6"/>
      <c r="C1689" s="6"/>
      <c r="D1689" s="6"/>
      <c r="E1689" s="7"/>
      <c r="F1689" s="7"/>
      <c r="G1689" s="19"/>
    </row>
    <row r="1690" ht="276.75" customHeight="1">
      <c r="A1690" s="1"/>
      <c r="B1690" s="6"/>
      <c r="C1690" s="6"/>
      <c r="D1690" s="6"/>
      <c r="E1690" s="7"/>
      <c r="F1690" s="7"/>
      <c r="G1690" s="19"/>
    </row>
    <row r="1691" ht="276.75" customHeight="1">
      <c r="A1691" s="1"/>
      <c r="B1691" s="6"/>
      <c r="C1691" s="6"/>
      <c r="D1691" s="6"/>
      <c r="E1691" s="7"/>
      <c r="F1691" s="7"/>
      <c r="G1691" s="19"/>
    </row>
    <row r="1692" ht="276.75" customHeight="1">
      <c r="A1692" s="1"/>
      <c r="B1692" s="6"/>
      <c r="C1692" s="6"/>
      <c r="D1692" s="6"/>
      <c r="E1692" s="7"/>
      <c r="F1692" s="7"/>
      <c r="G1692" s="19"/>
    </row>
    <row r="1693" ht="276.75" customHeight="1">
      <c r="A1693" s="1"/>
      <c r="B1693" s="6"/>
      <c r="C1693" s="6"/>
      <c r="D1693" s="6"/>
      <c r="E1693" s="7"/>
      <c r="F1693" s="7"/>
      <c r="G1693" s="19"/>
    </row>
    <row r="1694" ht="276.75" customHeight="1">
      <c r="A1694" s="1"/>
      <c r="B1694" s="6"/>
      <c r="C1694" s="6"/>
      <c r="D1694" s="6"/>
      <c r="E1694" s="7"/>
      <c r="F1694" s="7"/>
      <c r="G1694" s="19"/>
    </row>
    <row r="1695" ht="276.75" customHeight="1">
      <c r="A1695" s="1"/>
      <c r="B1695" s="6"/>
      <c r="C1695" s="6"/>
      <c r="D1695" s="6"/>
      <c r="E1695" s="7"/>
      <c r="F1695" s="7"/>
      <c r="G1695" s="19"/>
    </row>
    <row r="1696" ht="276.75" customHeight="1">
      <c r="A1696" s="1"/>
      <c r="B1696" s="6"/>
      <c r="C1696" s="6"/>
      <c r="D1696" s="6"/>
      <c r="E1696" s="7"/>
      <c r="F1696" s="7"/>
      <c r="G1696" s="19"/>
    </row>
    <row r="1697" ht="276.75" customHeight="1">
      <c r="A1697" s="1"/>
      <c r="B1697" s="6"/>
      <c r="C1697" s="6"/>
      <c r="D1697" s="6"/>
      <c r="E1697" s="7"/>
      <c r="F1697" s="7"/>
      <c r="G1697" s="19"/>
    </row>
    <row r="1698" ht="276.75" customHeight="1">
      <c r="A1698" s="1"/>
      <c r="B1698" s="6"/>
      <c r="C1698" s="6"/>
      <c r="D1698" s="6"/>
      <c r="E1698" s="7"/>
      <c r="F1698" s="7"/>
      <c r="G1698" s="19"/>
    </row>
    <row r="1699" ht="276.75" customHeight="1">
      <c r="A1699" s="1"/>
      <c r="B1699" s="6"/>
      <c r="C1699" s="6"/>
      <c r="D1699" s="6"/>
      <c r="E1699" s="7"/>
      <c r="F1699" s="7"/>
      <c r="G1699" s="19"/>
    </row>
    <row r="1700" ht="276.75" customHeight="1">
      <c r="A1700" s="1"/>
      <c r="B1700" s="6"/>
      <c r="C1700" s="6"/>
      <c r="D1700" s="6"/>
      <c r="E1700" s="7"/>
      <c r="F1700" s="7"/>
      <c r="G1700" s="19"/>
    </row>
    <row r="1701" ht="276.75" customHeight="1">
      <c r="A1701" s="1"/>
      <c r="B1701" s="6"/>
      <c r="C1701" s="6"/>
      <c r="D1701" s="6"/>
      <c r="E1701" s="7"/>
      <c r="F1701" s="7"/>
      <c r="G1701" s="19"/>
    </row>
    <row r="1702" ht="276.75" customHeight="1">
      <c r="A1702" s="1"/>
      <c r="B1702" s="6"/>
      <c r="C1702" s="6"/>
      <c r="D1702" s="6"/>
      <c r="E1702" s="7"/>
      <c r="F1702" s="7"/>
      <c r="G1702" s="19"/>
    </row>
    <row r="1703" ht="276.75" customHeight="1">
      <c r="A1703" s="1"/>
      <c r="B1703" s="6"/>
      <c r="C1703" s="6"/>
      <c r="D1703" s="6"/>
      <c r="E1703" s="7"/>
      <c r="F1703" s="7"/>
      <c r="G1703" s="19"/>
    </row>
    <row r="1704" ht="276.75" customHeight="1">
      <c r="A1704" s="1"/>
      <c r="B1704" s="6"/>
      <c r="C1704" s="6"/>
      <c r="D1704" s="6"/>
      <c r="E1704" s="7"/>
      <c r="F1704" s="7"/>
      <c r="G1704" s="19"/>
    </row>
    <row r="1705" ht="276.75" customHeight="1">
      <c r="A1705" s="1"/>
      <c r="B1705" s="6"/>
      <c r="C1705" s="6"/>
      <c r="D1705" s="6"/>
      <c r="E1705" s="7"/>
      <c r="F1705" s="7"/>
      <c r="G1705" s="19"/>
    </row>
    <row r="1706" ht="276.75" customHeight="1">
      <c r="A1706" s="1"/>
      <c r="B1706" s="6"/>
      <c r="C1706" s="6"/>
      <c r="D1706" s="6"/>
      <c r="E1706" s="7"/>
      <c r="F1706" s="7"/>
      <c r="G1706" s="19"/>
    </row>
    <row r="1707" ht="276.75" customHeight="1">
      <c r="A1707" s="1"/>
      <c r="B1707" s="6"/>
      <c r="C1707" s="6"/>
      <c r="D1707" s="6"/>
      <c r="E1707" s="7"/>
      <c r="F1707" s="7"/>
      <c r="G1707" s="19"/>
    </row>
    <row r="1708" ht="276.75" customHeight="1">
      <c r="A1708" s="1"/>
      <c r="B1708" s="6"/>
      <c r="C1708" s="6"/>
      <c r="D1708" s="6"/>
      <c r="E1708" s="7"/>
      <c r="F1708" s="7"/>
      <c r="G1708" s="19"/>
    </row>
    <row r="1709" ht="276.75" customHeight="1">
      <c r="A1709" s="1"/>
      <c r="B1709" s="6"/>
      <c r="C1709" s="6"/>
      <c r="D1709" s="6"/>
      <c r="E1709" s="7"/>
      <c r="F1709" s="7"/>
      <c r="G1709" s="19"/>
    </row>
    <row r="1710" ht="276.75" customHeight="1">
      <c r="A1710" s="1"/>
      <c r="B1710" s="6"/>
      <c r="C1710" s="6"/>
      <c r="D1710" s="6"/>
      <c r="E1710" s="7"/>
      <c r="F1710" s="7"/>
      <c r="G1710" s="19"/>
    </row>
    <row r="1711" ht="276.75" customHeight="1">
      <c r="A1711" s="1"/>
      <c r="B1711" s="6"/>
      <c r="C1711" s="6"/>
      <c r="D1711" s="6"/>
      <c r="E1711" s="7"/>
      <c r="F1711" s="7"/>
      <c r="G1711" s="19"/>
    </row>
    <row r="1712" ht="276.75" customHeight="1">
      <c r="A1712" s="1"/>
      <c r="B1712" s="6"/>
      <c r="C1712" s="6"/>
      <c r="D1712" s="6"/>
      <c r="E1712" s="7"/>
      <c r="F1712" s="7"/>
      <c r="G1712" s="19"/>
    </row>
    <row r="1713" ht="276.75" customHeight="1">
      <c r="A1713" s="1"/>
      <c r="B1713" s="6"/>
      <c r="C1713" s="6"/>
      <c r="D1713" s="6"/>
      <c r="E1713" s="7"/>
      <c r="F1713" s="7"/>
      <c r="G1713" s="19"/>
    </row>
    <row r="1714" ht="276.75" customHeight="1">
      <c r="A1714" s="1"/>
      <c r="B1714" s="6"/>
      <c r="C1714" s="6"/>
      <c r="D1714" s="6"/>
      <c r="E1714" s="7"/>
      <c r="F1714" s="7"/>
      <c r="G1714" s="19"/>
    </row>
    <row r="1715" ht="276.75" customHeight="1">
      <c r="A1715" s="1"/>
      <c r="B1715" s="6"/>
      <c r="C1715" s="6"/>
      <c r="D1715" s="6"/>
      <c r="E1715" s="7"/>
      <c r="F1715" s="7"/>
      <c r="G1715" s="19"/>
    </row>
    <row r="1716" ht="276.75" customHeight="1">
      <c r="A1716" s="1"/>
      <c r="B1716" s="6"/>
      <c r="C1716" s="6"/>
      <c r="D1716" s="6"/>
      <c r="E1716" s="7"/>
      <c r="F1716" s="7"/>
      <c r="G1716" s="19"/>
    </row>
    <row r="1717" ht="276.75" customHeight="1">
      <c r="A1717" s="1"/>
      <c r="B1717" s="6"/>
      <c r="C1717" s="6"/>
      <c r="D1717" s="6"/>
      <c r="E1717" s="7"/>
      <c r="F1717" s="7"/>
      <c r="G1717" s="19"/>
    </row>
    <row r="1718" ht="276.75" customHeight="1">
      <c r="A1718" s="1"/>
      <c r="B1718" s="6"/>
      <c r="C1718" s="6"/>
      <c r="D1718" s="6"/>
      <c r="E1718" s="7"/>
      <c r="F1718" s="7"/>
      <c r="G1718" s="19"/>
    </row>
    <row r="1719" ht="276.75" customHeight="1">
      <c r="A1719" s="1"/>
      <c r="B1719" s="6"/>
      <c r="C1719" s="6"/>
      <c r="D1719" s="6"/>
      <c r="E1719" s="7"/>
      <c r="F1719" s="7"/>
      <c r="G1719" s="19"/>
    </row>
    <row r="1720" ht="276.75" customHeight="1">
      <c r="A1720" s="1"/>
      <c r="B1720" s="6"/>
      <c r="C1720" s="6"/>
      <c r="D1720" s="6"/>
      <c r="E1720" s="7"/>
      <c r="F1720" s="7"/>
      <c r="G1720" s="19"/>
    </row>
    <row r="1721" ht="276.75" customHeight="1">
      <c r="A1721" s="1"/>
      <c r="B1721" s="6"/>
      <c r="C1721" s="6"/>
      <c r="D1721" s="6"/>
      <c r="E1721" s="7"/>
      <c r="F1721" s="7"/>
      <c r="G1721" s="19"/>
    </row>
    <row r="1722" ht="276.75" customHeight="1">
      <c r="A1722" s="1"/>
      <c r="B1722" s="6"/>
      <c r="C1722" s="6"/>
      <c r="D1722" s="6"/>
      <c r="E1722" s="7"/>
      <c r="F1722" s="7"/>
      <c r="G1722" s="19"/>
    </row>
    <row r="1723" ht="276.75" customHeight="1">
      <c r="A1723" s="1"/>
      <c r="B1723" s="6"/>
      <c r="C1723" s="6"/>
      <c r="D1723" s="6"/>
      <c r="E1723" s="7"/>
      <c r="F1723" s="7"/>
      <c r="G1723" s="19"/>
    </row>
    <row r="1724" ht="276.75" customHeight="1">
      <c r="A1724" s="1"/>
      <c r="B1724" s="6"/>
      <c r="C1724" s="6"/>
      <c r="D1724" s="6"/>
      <c r="E1724" s="7"/>
      <c r="F1724" s="7"/>
      <c r="G1724" s="19"/>
    </row>
    <row r="1725" ht="276.75" customHeight="1">
      <c r="A1725" s="1"/>
      <c r="B1725" s="6"/>
      <c r="C1725" s="6"/>
      <c r="D1725" s="6"/>
      <c r="E1725" s="7"/>
      <c r="F1725" s="7"/>
      <c r="G1725" s="19"/>
    </row>
    <row r="1726" ht="276.75" customHeight="1">
      <c r="A1726" s="1"/>
      <c r="B1726" s="6"/>
      <c r="C1726" s="6"/>
      <c r="D1726" s="6"/>
      <c r="E1726" s="7"/>
      <c r="F1726" s="7"/>
      <c r="G1726" s="19"/>
    </row>
    <row r="1727" ht="276.75" customHeight="1">
      <c r="A1727" s="1"/>
      <c r="B1727" s="6"/>
      <c r="C1727" s="6"/>
      <c r="D1727" s="6"/>
      <c r="E1727" s="7"/>
      <c r="F1727" s="7"/>
      <c r="G1727" s="19"/>
    </row>
    <row r="1728" ht="276.75" customHeight="1">
      <c r="A1728" s="1"/>
      <c r="B1728" s="6"/>
      <c r="C1728" s="6"/>
      <c r="D1728" s="6"/>
      <c r="E1728" s="7"/>
      <c r="F1728" s="7"/>
      <c r="G1728" s="19"/>
    </row>
    <row r="1729" ht="276.75" customHeight="1">
      <c r="A1729" s="1"/>
      <c r="B1729" s="6"/>
      <c r="C1729" s="6"/>
      <c r="D1729" s="6"/>
      <c r="E1729" s="7"/>
      <c r="F1729" s="7"/>
      <c r="G1729" s="19"/>
    </row>
    <row r="1730" ht="276.75" customHeight="1">
      <c r="A1730" s="1"/>
      <c r="B1730" s="6"/>
      <c r="C1730" s="6"/>
      <c r="D1730" s="6"/>
      <c r="E1730" s="7"/>
      <c r="F1730" s="7"/>
      <c r="G1730" s="19"/>
    </row>
    <row r="1731" ht="276.75" customHeight="1">
      <c r="A1731" s="1"/>
      <c r="B1731" s="6"/>
      <c r="C1731" s="6"/>
      <c r="D1731" s="6"/>
      <c r="E1731" s="7"/>
      <c r="F1731" s="7"/>
      <c r="G1731" s="19"/>
    </row>
    <row r="1732" ht="276.75" customHeight="1">
      <c r="A1732" s="1"/>
      <c r="B1732" s="6"/>
      <c r="C1732" s="6"/>
      <c r="D1732" s="6"/>
      <c r="E1732" s="7"/>
      <c r="F1732" s="7"/>
      <c r="G1732" s="19"/>
    </row>
    <row r="1733" ht="276.75" customHeight="1">
      <c r="A1733" s="1"/>
      <c r="B1733" s="6"/>
      <c r="C1733" s="6"/>
      <c r="D1733" s="6"/>
      <c r="E1733" s="7"/>
      <c r="F1733" s="7"/>
      <c r="G1733" s="19"/>
    </row>
    <row r="1734" ht="276.75" customHeight="1">
      <c r="A1734" s="1"/>
      <c r="B1734" s="6"/>
      <c r="C1734" s="6"/>
      <c r="D1734" s="6"/>
      <c r="E1734" s="7"/>
      <c r="F1734" s="7"/>
      <c r="G1734" s="19"/>
    </row>
    <row r="1735" ht="276.75" customHeight="1">
      <c r="A1735" s="1"/>
      <c r="B1735" s="6"/>
      <c r="C1735" s="6"/>
      <c r="D1735" s="6"/>
      <c r="E1735" s="7"/>
      <c r="F1735" s="7"/>
      <c r="G1735" s="19"/>
    </row>
    <row r="1736" ht="276.75" customHeight="1">
      <c r="A1736" s="1"/>
      <c r="B1736" s="6"/>
      <c r="C1736" s="6"/>
      <c r="D1736" s="6"/>
      <c r="E1736" s="7"/>
      <c r="F1736" s="7"/>
      <c r="G1736" s="19"/>
    </row>
    <row r="1737" ht="276.75" customHeight="1">
      <c r="A1737" s="1"/>
      <c r="B1737" s="6"/>
      <c r="C1737" s="6"/>
      <c r="D1737" s="6"/>
      <c r="E1737" s="7"/>
      <c r="F1737" s="7"/>
      <c r="G1737" s="19"/>
    </row>
    <row r="1738" ht="276.75" customHeight="1">
      <c r="A1738" s="1"/>
      <c r="B1738" s="6"/>
      <c r="C1738" s="6"/>
      <c r="D1738" s="6"/>
      <c r="E1738" s="7"/>
      <c r="F1738" s="7"/>
      <c r="G1738" s="19"/>
    </row>
    <row r="1739" ht="276.75" customHeight="1">
      <c r="A1739" s="1"/>
      <c r="B1739" s="6"/>
      <c r="C1739" s="6"/>
      <c r="D1739" s="6"/>
      <c r="E1739" s="7"/>
      <c r="F1739" s="7"/>
      <c r="G1739" s="19"/>
    </row>
    <row r="1740" ht="276.75" customHeight="1">
      <c r="A1740" s="1"/>
      <c r="B1740" s="6"/>
      <c r="C1740" s="6"/>
      <c r="D1740" s="6"/>
      <c r="E1740" s="7"/>
      <c r="F1740" s="7"/>
      <c r="G1740" s="19"/>
    </row>
    <row r="1741" ht="276.75" customHeight="1">
      <c r="A1741" s="1"/>
      <c r="B1741" s="6"/>
      <c r="C1741" s="6"/>
      <c r="D1741" s="6"/>
      <c r="E1741" s="7"/>
      <c r="F1741" s="7"/>
      <c r="G1741" s="19"/>
    </row>
    <row r="1742" ht="276.75" customHeight="1">
      <c r="A1742" s="1"/>
      <c r="B1742" s="6"/>
      <c r="C1742" s="6"/>
      <c r="D1742" s="6"/>
      <c r="E1742" s="7"/>
      <c r="F1742" s="7"/>
      <c r="G1742" s="19"/>
    </row>
    <row r="1743" ht="276.75" customHeight="1">
      <c r="A1743" s="1"/>
      <c r="B1743" s="6"/>
      <c r="C1743" s="6"/>
      <c r="D1743" s="6"/>
      <c r="E1743" s="7"/>
      <c r="F1743" s="7"/>
      <c r="G1743" s="19"/>
    </row>
    <row r="1744" ht="276.75" customHeight="1">
      <c r="A1744" s="1"/>
      <c r="B1744" s="6"/>
      <c r="C1744" s="6"/>
      <c r="D1744" s="6"/>
      <c r="E1744" s="7"/>
      <c r="F1744" s="7"/>
      <c r="G1744" s="19"/>
    </row>
    <row r="1745" ht="276.75" customHeight="1">
      <c r="A1745" s="1"/>
      <c r="B1745" s="6"/>
      <c r="C1745" s="6"/>
      <c r="D1745" s="6"/>
      <c r="E1745" s="7"/>
      <c r="F1745" s="7"/>
      <c r="G1745" s="19"/>
    </row>
    <row r="1746" ht="276.75" customHeight="1">
      <c r="A1746" s="1"/>
      <c r="B1746" s="6"/>
      <c r="C1746" s="6"/>
      <c r="D1746" s="6"/>
      <c r="E1746" s="7"/>
      <c r="F1746" s="7"/>
      <c r="G1746" s="19"/>
    </row>
    <row r="1747" ht="276.75" customHeight="1">
      <c r="A1747" s="1"/>
      <c r="B1747" s="6"/>
      <c r="C1747" s="6"/>
      <c r="D1747" s="6"/>
      <c r="E1747" s="7"/>
      <c r="F1747" s="7"/>
      <c r="G1747" s="19"/>
    </row>
    <row r="1748" ht="276.75" customHeight="1">
      <c r="A1748" s="1"/>
      <c r="B1748" s="6"/>
      <c r="C1748" s="6"/>
      <c r="D1748" s="6"/>
      <c r="E1748" s="7"/>
      <c r="F1748" s="7"/>
      <c r="G1748" s="19"/>
    </row>
    <row r="1749" ht="276.75" customHeight="1">
      <c r="A1749" s="1"/>
      <c r="B1749" s="6"/>
      <c r="C1749" s="6"/>
      <c r="D1749" s="6"/>
      <c r="E1749" s="7"/>
      <c r="F1749" s="7"/>
      <c r="G1749" s="19"/>
    </row>
    <row r="1750" ht="276.75" customHeight="1">
      <c r="A1750" s="1"/>
      <c r="B1750" s="6"/>
      <c r="C1750" s="6"/>
      <c r="D1750" s="6"/>
      <c r="E1750" s="7"/>
      <c r="F1750" s="7"/>
      <c r="G1750" s="19"/>
    </row>
    <row r="1751" ht="276.75" customHeight="1">
      <c r="A1751" s="1"/>
      <c r="B1751" s="6"/>
      <c r="C1751" s="6"/>
      <c r="D1751" s="6"/>
      <c r="E1751" s="7"/>
      <c r="F1751" s="7"/>
      <c r="G1751" s="19"/>
    </row>
    <row r="1752" ht="276.75" customHeight="1">
      <c r="A1752" s="1"/>
      <c r="B1752" s="6"/>
      <c r="C1752" s="6"/>
      <c r="D1752" s="6"/>
      <c r="E1752" s="7"/>
      <c r="F1752" s="7"/>
      <c r="G1752" s="19"/>
    </row>
    <row r="1753" ht="276.75" customHeight="1">
      <c r="A1753" s="1"/>
      <c r="B1753" s="6"/>
      <c r="C1753" s="6"/>
      <c r="D1753" s="6"/>
      <c r="E1753" s="7"/>
      <c r="F1753" s="7"/>
      <c r="G1753" s="19"/>
    </row>
    <row r="1754" ht="276.75" customHeight="1">
      <c r="A1754" s="1"/>
      <c r="B1754" s="6"/>
      <c r="C1754" s="6"/>
      <c r="D1754" s="6"/>
      <c r="E1754" s="7"/>
      <c r="F1754" s="7"/>
      <c r="G1754" s="19"/>
    </row>
    <row r="1755" ht="276.75" customHeight="1">
      <c r="A1755" s="1"/>
      <c r="B1755" s="6"/>
      <c r="C1755" s="6"/>
      <c r="D1755" s="6"/>
      <c r="E1755" s="7"/>
      <c r="F1755" s="7"/>
      <c r="G1755" s="19"/>
    </row>
    <row r="1756" ht="276.75" customHeight="1">
      <c r="A1756" s="1"/>
      <c r="B1756" s="6"/>
      <c r="C1756" s="6"/>
      <c r="D1756" s="6"/>
      <c r="E1756" s="7"/>
      <c r="F1756" s="7"/>
      <c r="G1756" s="19"/>
    </row>
    <row r="1757" ht="276.75" customHeight="1">
      <c r="A1757" s="1"/>
      <c r="B1757" s="6"/>
      <c r="C1757" s="6"/>
      <c r="D1757" s="6"/>
      <c r="E1757" s="7"/>
      <c r="F1757" s="7"/>
      <c r="G1757" s="19"/>
    </row>
    <row r="1758" ht="276.75" customHeight="1">
      <c r="A1758" s="1"/>
      <c r="B1758" s="6"/>
      <c r="C1758" s="6"/>
      <c r="D1758" s="6"/>
      <c r="E1758" s="7"/>
      <c r="F1758" s="7"/>
      <c r="G1758" s="19"/>
    </row>
    <row r="1759" ht="276.75" customHeight="1">
      <c r="A1759" s="1"/>
      <c r="B1759" s="6"/>
      <c r="C1759" s="6"/>
      <c r="D1759" s="6"/>
      <c r="E1759" s="7"/>
      <c r="F1759" s="7"/>
      <c r="G1759" s="19"/>
    </row>
    <row r="1760" ht="276.75" customHeight="1">
      <c r="A1760" s="1"/>
      <c r="B1760" s="6"/>
      <c r="C1760" s="6"/>
      <c r="D1760" s="6"/>
      <c r="E1760" s="7"/>
      <c r="F1760" s="7"/>
      <c r="G1760" s="19"/>
    </row>
    <row r="1761" ht="276.75" customHeight="1">
      <c r="A1761" s="1"/>
      <c r="B1761" s="6"/>
      <c r="C1761" s="6"/>
      <c r="D1761" s="6"/>
      <c r="E1761" s="7"/>
      <c r="F1761" s="7"/>
      <c r="G1761" s="19"/>
    </row>
    <row r="1762" ht="276.75" customHeight="1">
      <c r="A1762" s="1"/>
      <c r="B1762" s="6"/>
      <c r="C1762" s="6"/>
      <c r="D1762" s="6"/>
      <c r="E1762" s="7"/>
      <c r="F1762" s="7"/>
      <c r="G1762" s="19"/>
    </row>
    <row r="1763" ht="276.75" customHeight="1">
      <c r="A1763" s="1"/>
      <c r="B1763" s="6"/>
      <c r="C1763" s="6"/>
      <c r="D1763" s="6"/>
      <c r="E1763" s="7"/>
      <c r="F1763" s="7"/>
      <c r="G1763" s="19"/>
    </row>
    <row r="1764" ht="276.75" customHeight="1">
      <c r="A1764" s="1"/>
      <c r="B1764" s="6"/>
      <c r="C1764" s="6"/>
      <c r="D1764" s="6"/>
      <c r="E1764" s="7"/>
      <c r="F1764" s="7"/>
      <c r="G1764" s="19"/>
    </row>
    <row r="1765" ht="276.75" customHeight="1">
      <c r="A1765" s="1"/>
      <c r="B1765" s="6"/>
      <c r="C1765" s="6"/>
      <c r="D1765" s="6"/>
      <c r="E1765" s="7"/>
      <c r="F1765" s="7"/>
      <c r="G1765" s="19"/>
    </row>
    <row r="1766" ht="276.75" customHeight="1">
      <c r="A1766" s="1"/>
      <c r="B1766" s="6"/>
      <c r="C1766" s="6"/>
      <c r="D1766" s="6"/>
      <c r="E1766" s="7"/>
      <c r="F1766" s="7"/>
      <c r="G1766" s="19"/>
    </row>
    <row r="1767" ht="276.75" customHeight="1">
      <c r="A1767" s="1"/>
      <c r="B1767" s="6"/>
      <c r="C1767" s="6"/>
      <c r="D1767" s="6"/>
      <c r="E1767" s="7"/>
      <c r="F1767" s="7"/>
      <c r="G1767" s="19"/>
    </row>
    <row r="1768" ht="276.75" customHeight="1">
      <c r="A1768" s="1"/>
      <c r="B1768" s="6"/>
      <c r="C1768" s="6"/>
      <c r="D1768" s="6"/>
      <c r="E1768" s="7"/>
      <c r="F1768" s="7"/>
      <c r="G1768" s="19"/>
    </row>
    <row r="1769" ht="276.75" customHeight="1">
      <c r="A1769" s="1"/>
      <c r="B1769" s="6"/>
      <c r="C1769" s="6"/>
      <c r="D1769" s="6"/>
      <c r="E1769" s="7"/>
      <c r="F1769" s="7"/>
      <c r="G1769" s="19"/>
    </row>
    <row r="1770" ht="276.75" customHeight="1">
      <c r="A1770" s="1"/>
      <c r="B1770" s="6"/>
      <c r="C1770" s="6"/>
      <c r="D1770" s="6"/>
      <c r="E1770" s="7"/>
      <c r="F1770" s="7"/>
      <c r="G1770" s="19"/>
    </row>
    <row r="1771" ht="276.75" customHeight="1">
      <c r="A1771" s="1"/>
      <c r="B1771" s="6"/>
      <c r="C1771" s="6"/>
      <c r="D1771" s="6"/>
      <c r="E1771" s="7"/>
      <c r="F1771" s="7"/>
      <c r="G1771" s="19"/>
    </row>
    <row r="1772" ht="276.75" customHeight="1">
      <c r="A1772" s="1"/>
      <c r="B1772" s="6"/>
      <c r="C1772" s="6"/>
      <c r="D1772" s="6"/>
      <c r="E1772" s="7"/>
      <c r="F1772" s="7"/>
      <c r="G1772" s="19"/>
    </row>
    <row r="1773" ht="276.75" customHeight="1">
      <c r="A1773" s="1"/>
      <c r="B1773" s="6"/>
      <c r="C1773" s="6"/>
      <c r="D1773" s="6"/>
      <c r="E1773" s="7"/>
      <c r="F1773" s="7"/>
      <c r="G1773" s="19"/>
    </row>
    <row r="1774" ht="276.75" customHeight="1">
      <c r="A1774" s="1"/>
      <c r="B1774" s="6"/>
      <c r="C1774" s="6"/>
      <c r="D1774" s="6"/>
      <c r="E1774" s="7"/>
      <c r="F1774" s="7"/>
      <c r="G1774" s="19"/>
    </row>
    <row r="1775" ht="276.75" customHeight="1">
      <c r="A1775" s="1"/>
      <c r="B1775" s="6"/>
      <c r="C1775" s="6"/>
      <c r="D1775" s="6"/>
      <c r="E1775" s="7"/>
      <c r="F1775" s="7"/>
      <c r="G1775" s="19"/>
    </row>
    <row r="1776" ht="276.75" customHeight="1">
      <c r="A1776" s="1"/>
      <c r="B1776" s="6"/>
      <c r="C1776" s="6"/>
      <c r="D1776" s="6"/>
      <c r="E1776" s="7"/>
      <c r="F1776" s="7"/>
      <c r="G1776" s="19"/>
    </row>
    <row r="1777" ht="276.75" customHeight="1">
      <c r="A1777" s="1"/>
      <c r="B1777" s="6"/>
      <c r="C1777" s="6"/>
      <c r="D1777" s="6"/>
      <c r="E1777" s="7"/>
      <c r="F1777" s="7"/>
      <c r="G1777" s="19"/>
    </row>
    <row r="1778" ht="276.75" customHeight="1">
      <c r="A1778" s="1"/>
      <c r="B1778" s="6"/>
      <c r="C1778" s="6"/>
      <c r="D1778" s="6"/>
      <c r="E1778" s="7"/>
      <c r="F1778" s="7"/>
      <c r="G1778" s="19"/>
    </row>
    <row r="1779" ht="276.75" customHeight="1">
      <c r="A1779" s="1"/>
      <c r="B1779" s="6"/>
      <c r="C1779" s="6"/>
      <c r="D1779" s="6"/>
      <c r="E1779" s="7"/>
      <c r="F1779" s="7"/>
      <c r="G1779" s="19"/>
    </row>
    <row r="1780" ht="276.75" customHeight="1">
      <c r="A1780" s="1"/>
      <c r="B1780" s="6"/>
      <c r="C1780" s="6"/>
      <c r="D1780" s="6"/>
      <c r="E1780" s="7"/>
      <c r="F1780" s="7"/>
      <c r="G1780" s="19"/>
    </row>
    <row r="1781" ht="276.75" customHeight="1">
      <c r="A1781" s="1"/>
      <c r="B1781" s="6"/>
      <c r="C1781" s="6"/>
      <c r="D1781" s="6"/>
      <c r="E1781" s="7"/>
      <c r="F1781" s="7"/>
      <c r="G1781" s="19"/>
    </row>
    <row r="1782" ht="276.75" customHeight="1">
      <c r="A1782" s="1"/>
      <c r="B1782" s="6"/>
      <c r="C1782" s="6"/>
      <c r="D1782" s="6"/>
      <c r="E1782" s="7"/>
      <c r="F1782" s="7"/>
      <c r="G1782" s="19"/>
    </row>
    <row r="1783" ht="276.75" customHeight="1">
      <c r="A1783" s="1"/>
      <c r="B1783" s="6"/>
      <c r="C1783" s="6"/>
      <c r="D1783" s="6"/>
      <c r="E1783" s="7"/>
      <c r="F1783" s="7"/>
      <c r="G1783" s="19"/>
    </row>
    <row r="1784" ht="276.75" customHeight="1">
      <c r="A1784" s="1"/>
      <c r="B1784" s="6"/>
      <c r="C1784" s="6"/>
      <c r="D1784" s="6"/>
      <c r="E1784" s="7"/>
      <c r="F1784" s="7"/>
      <c r="G1784" s="19"/>
    </row>
    <row r="1785" ht="276.75" customHeight="1">
      <c r="A1785" s="1"/>
      <c r="B1785" s="6"/>
      <c r="C1785" s="6"/>
      <c r="D1785" s="6"/>
      <c r="E1785" s="7"/>
      <c r="F1785" s="7"/>
      <c r="G1785" s="19"/>
    </row>
    <row r="1786" ht="276.75" customHeight="1">
      <c r="A1786" s="1"/>
      <c r="B1786" s="6"/>
      <c r="C1786" s="6"/>
      <c r="D1786" s="6"/>
      <c r="E1786" s="7"/>
      <c r="F1786" s="7"/>
      <c r="G1786" s="19"/>
    </row>
    <row r="1787" ht="276.75" customHeight="1">
      <c r="A1787" s="1"/>
      <c r="B1787" s="6"/>
      <c r="C1787" s="6"/>
      <c r="D1787" s="6"/>
      <c r="E1787" s="7"/>
      <c r="F1787" s="7"/>
      <c r="G1787" s="19"/>
    </row>
    <row r="1788" ht="276.75" customHeight="1">
      <c r="A1788" s="1"/>
      <c r="B1788" s="6"/>
      <c r="C1788" s="6"/>
      <c r="D1788" s="6"/>
      <c r="E1788" s="7"/>
      <c r="F1788" s="7"/>
      <c r="G1788" s="19"/>
    </row>
    <row r="1789" ht="276.75" customHeight="1">
      <c r="A1789" s="1"/>
      <c r="B1789" s="6"/>
      <c r="C1789" s="6"/>
      <c r="D1789" s="6"/>
      <c r="E1789" s="7"/>
      <c r="F1789" s="7"/>
      <c r="G1789" s="19"/>
    </row>
    <row r="1790" ht="276.75" customHeight="1">
      <c r="A1790" s="1"/>
      <c r="B1790" s="6"/>
      <c r="C1790" s="6"/>
      <c r="D1790" s="6"/>
      <c r="E1790" s="7"/>
      <c r="F1790" s="7"/>
      <c r="G1790" s="19"/>
    </row>
    <row r="1791" ht="276.75" customHeight="1">
      <c r="A1791" s="1"/>
      <c r="B1791" s="6"/>
      <c r="C1791" s="6"/>
      <c r="D1791" s="6"/>
      <c r="E1791" s="7"/>
      <c r="F1791" s="7"/>
      <c r="G1791" s="19"/>
    </row>
    <row r="1792" ht="276.75" customHeight="1">
      <c r="A1792" s="1"/>
      <c r="B1792" s="6"/>
      <c r="C1792" s="6"/>
      <c r="D1792" s="6"/>
      <c r="E1792" s="7"/>
      <c r="F1792" s="7"/>
      <c r="G1792" s="19"/>
    </row>
    <row r="1793" ht="276.75" customHeight="1">
      <c r="A1793" s="1"/>
      <c r="B1793" s="6"/>
      <c r="C1793" s="6"/>
      <c r="D1793" s="6"/>
      <c r="E1793" s="7"/>
      <c r="F1793" s="7"/>
      <c r="G1793" s="19"/>
    </row>
    <row r="1794" ht="276.75" customHeight="1">
      <c r="A1794" s="1"/>
      <c r="B1794" s="6"/>
      <c r="C1794" s="6"/>
      <c r="D1794" s="6"/>
      <c r="E1794" s="7"/>
      <c r="F1794" s="7"/>
      <c r="G1794" s="19"/>
    </row>
    <row r="1795" ht="276.75" customHeight="1">
      <c r="A1795" s="1"/>
      <c r="B1795" s="6"/>
      <c r="C1795" s="6"/>
      <c r="D1795" s="6"/>
      <c r="E1795" s="7"/>
      <c r="F1795" s="7"/>
      <c r="G1795" s="19"/>
    </row>
    <row r="1796" ht="276.75" customHeight="1">
      <c r="A1796" s="1"/>
      <c r="B1796" s="6"/>
      <c r="C1796" s="6"/>
      <c r="D1796" s="6"/>
      <c r="E1796" s="7"/>
      <c r="F1796" s="7"/>
      <c r="G1796" s="19"/>
    </row>
    <row r="1797" ht="276.75" customHeight="1">
      <c r="A1797" s="1"/>
      <c r="B1797" s="6"/>
      <c r="C1797" s="6"/>
      <c r="D1797" s="6"/>
      <c r="E1797" s="7"/>
      <c r="F1797" s="7"/>
      <c r="G1797" s="19"/>
    </row>
    <row r="1798" ht="276.75" customHeight="1">
      <c r="A1798" s="1"/>
      <c r="B1798" s="6"/>
      <c r="C1798" s="6"/>
      <c r="D1798" s="6"/>
      <c r="E1798" s="7"/>
      <c r="F1798" s="7"/>
      <c r="G1798" s="19"/>
    </row>
    <row r="1799" ht="276.75" customHeight="1">
      <c r="A1799" s="1"/>
      <c r="B1799" s="6"/>
      <c r="C1799" s="6"/>
      <c r="D1799" s="6"/>
      <c r="E1799" s="7"/>
      <c r="F1799" s="7"/>
      <c r="G1799" s="19"/>
    </row>
    <row r="1800" ht="276.75" customHeight="1">
      <c r="A1800" s="1"/>
      <c r="B1800" s="6"/>
      <c r="C1800" s="6"/>
      <c r="D1800" s="6"/>
      <c r="E1800" s="7"/>
      <c r="F1800" s="7"/>
      <c r="G1800" s="19"/>
    </row>
    <row r="1801" ht="276.75" customHeight="1">
      <c r="A1801" s="1"/>
      <c r="B1801" s="6"/>
      <c r="C1801" s="6"/>
      <c r="D1801" s="6"/>
      <c r="E1801" s="7"/>
      <c r="F1801" s="7"/>
      <c r="G1801" s="19"/>
    </row>
    <row r="1802" ht="276.75" customHeight="1">
      <c r="A1802" s="1"/>
      <c r="B1802" s="6"/>
      <c r="C1802" s="6"/>
      <c r="D1802" s="6"/>
      <c r="E1802" s="7"/>
      <c r="F1802" s="7"/>
      <c r="G1802" s="19"/>
    </row>
    <row r="1803" ht="276.75" customHeight="1">
      <c r="A1803" s="1"/>
      <c r="B1803" s="6"/>
      <c r="C1803" s="6"/>
      <c r="D1803" s="6"/>
      <c r="E1803" s="7"/>
      <c r="F1803" s="7"/>
      <c r="G1803" s="19"/>
    </row>
    <row r="1804" ht="276.75" customHeight="1">
      <c r="A1804" s="1"/>
      <c r="B1804" s="6"/>
      <c r="C1804" s="6"/>
      <c r="D1804" s="6"/>
      <c r="E1804" s="7"/>
      <c r="F1804" s="7"/>
      <c r="G1804" s="19"/>
    </row>
    <row r="1805" ht="276.75" customHeight="1">
      <c r="A1805" s="1"/>
      <c r="B1805" s="6"/>
      <c r="C1805" s="6"/>
      <c r="D1805" s="6"/>
      <c r="E1805" s="7"/>
      <c r="F1805" s="7"/>
      <c r="G1805" s="19"/>
    </row>
    <row r="1806" ht="276.75" customHeight="1">
      <c r="A1806" s="1"/>
      <c r="B1806" s="6"/>
      <c r="C1806" s="6"/>
      <c r="D1806" s="6"/>
      <c r="E1806" s="7"/>
      <c r="F1806" s="7"/>
      <c r="G1806" s="19"/>
    </row>
    <row r="1807" ht="276.75" customHeight="1">
      <c r="A1807" s="1"/>
      <c r="B1807" s="6"/>
      <c r="C1807" s="6"/>
      <c r="D1807" s="6"/>
      <c r="E1807" s="7"/>
      <c r="F1807" s="7"/>
      <c r="G1807" s="19"/>
    </row>
    <row r="1808" ht="276.75" customHeight="1">
      <c r="A1808" s="1"/>
      <c r="B1808" s="6"/>
      <c r="C1808" s="6"/>
      <c r="D1808" s="6"/>
      <c r="E1808" s="7"/>
      <c r="F1808" s="7"/>
      <c r="G1808" s="19"/>
    </row>
    <row r="1809" ht="276.75" customHeight="1">
      <c r="A1809" s="1"/>
      <c r="B1809" s="6"/>
      <c r="C1809" s="6"/>
      <c r="D1809" s="6"/>
      <c r="E1809" s="7"/>
      <c r="F1809" s="7"/>
      <c r="G1809" s="19"/>
    </row>
    <row r="1810" ht="276.75" customHeight="1">
      <c r="A1810" s="1"/>
      <c r="B1810" s="6"/>
      <c r="C1810" s="6"/>
      <c r="D1810" s="6"/>
      <c r="E1810" s="7"/>
      <c r="F1810" s="7"/>
      <c r="G1810" s="19"/>
    </row>
    <row r="1811" ht="276.75" customHeight="1">
      <c r="A1811" s="1"/>
      <c r="B1811" s="6"/>
      <c r="C1811" s="6"/>
      <c r="D1811" s="6"/>
      <c r="E1811" s="7"/>
      <c r="F1811" s="7"/>
      <c r="G1811" s="19"/>
    </row>
    <row r="1812" ht="276.75" customHeight="1">
      <c r="A1812" s="1"/>
      <c r="B1812" s="6"/>
      <c r="C1812" s="6"/>
      <c r="D1812" s="6"/>
      <c r="E1812" s="7"/>
      <c r="F1812" s="7"/>
      <c r="G1812" s="19"/>
    </row>
    <row r="1813" ht="276.75" customHeight="1">
      <c r="A1813" s="1"/>
      <c r="B1813" s="6"/>
      <c r="C1813" s="6"/>
      <c r="D1813" s="6"/>
      <c r="E1813" s="7"/>
      <c r="F1813" s="7"/>
      <c r="G1813" s="19"/>
    </row>
    <row r="1814" ht="276.75" customHeight="1">
      <c r="A1814" s="1"/>
      <c r="B1814" s="6"/>
      <c r="C1814" s="6"/>
      <c r="D1814" s="6"/>
      <c r="E1814" s="7"/>
      <c r="F1814" s="7"/>
      <c r="G1814" s="19"/>
    </row>
    <row r="1815" ht="276.75" customHeight="1">
      <c r="A1815" s="1"/>
      <c r="B1815" s="6"/>
      <c r="C1815" s="6"/>
      <c r="D1815" s="6"/>
      <c r="E1815" s="7"/>
      <c r="F1815" s="7"/>
      <c r="G1815" s="19"/>
    </row>
    <row r="1816" ht="276.75" customHeight="1">
      <c r="A1816" s="1"/>
      <c r="B1816" s="6"/>
      <c r="C1816" s="6"/>
      <c r="D1816" s="6"/>
      <c r="E1816" s="7"/>
      <c r="F1816" s="7"/>
      <c r="G1816" s="19"/>
    </row>
    <row r="1817" ht="276.75" customHeight="1">
      <c r="A1817" s="1"/>
      <c r="B1817" s="6"/>
      <c r="C1817" s="6"/>
      <c r="D1817" s="6"/>
      <c r="E1817" s="7"/>
      <c r="F1817" s="7"/>
      <c r="G1817" s="19"/>
    </row>
    <row r="1818" ht="276.75" customHeight="1">
      <c r="A1818" s="1"/>
      <c r="B1818" s="6"/>
      <c r="C1818" s="6"/>
      <c r="D1818" s="6"/>
      <c r="E1818" s="7"/>
      <c r="F1818" s="7"/>
      <c r="G1818" s="19"/>
    </row>
    <row r="1819" ht="276.75" customHeight="1">
      <c r="A1819" s="1"/>
      <c r="B1819" s="6"/>
      <c r="C1819" s="6"/>
      <c r="D1819" s="6"/>
      <c r="E1819" s="7"/>
      <c r="F1819" s="7"/>
      <c r="G1819" s="19"/>
    </row>
    <row r="1820" ht="276.75" customHeight="1">
      <c r="A1820" s="1"/>
      <c r="B1820" s="6"/>
      <c r="C1820" s="6"/>
      <c r="D1820" s="6"/>
      <c r="E1820" s="7"/>
      <c r="F1820" s="7"/>
      <c r="G1820" s="19"/>
    </row>
    <row r="1821" ht="276.75" customHeight="1">
      <c r="A1821" s="1"/>
      <c r="B1821" s="6"/>
      <c r="C1821" s="6"/>
      <c r="D1821" s="6"/>
      <c r="E1821" s="7"/>
      <c r="F1821" s="7"/>
      <c r="G1821" s="19"/>
    </row>
    <row r="1822" ht="276.75" customHeight="1">
      <c r="A1822" s="1"/>
      <c r="B1822" s="6"/>
      <c r="C1822" s="6"/>
      <c r="D1822" s="6"/>
      <c r="E1822" s="7"/>
      <c r="F1822" s="7"/>
      <c r="G1822" s="19"/>
    </row>
    <row r="1823" ht="276.75" customHeight="1">
      <c r="A1823" s="1"/>
      <c r="B1823" s="6"/>
      <c r="C1823" s="6"/>
      <c r="D1823" s="6"/>
      <c r="E1823" s="7"/>
      <c r="F1823" s="7"/>
      <c r="G1823" s="19"/>
    </row>
    <row r="1824" ht="276.75" customHeight="1">
      <c r="A1824" s="1"/>
      <c r="B1824" s="6"/>
      <c r="C1824" s="6"/>
      <c r="D1824" s="6"/>
      <c r="E1824" s="7"/>
      <c r="F1824" s="7"/>
      <c r="G1824" s="19"/>
    </row>
    <row r="1825" ht="276.75" customHeight="1">
      <c r="A1825" s="1"/>
      <c r="B1825" s="6"/>
      <c r="C1825" s="6"/>
      <c r="D1825" s="6"/>
      <c r="E1825" s="7"/>
      <c r="F1825" s="7"/>
      <c r="G1825" s="19"/>
    </row>
    <row r="1826" ht="276.75" customHeight="1">
      <c r="A1826" s="1"/>
      <c r="B1826" s="6"/>
      <c r="C1826" s="6"/>
      <c r="D1826" s="6"/>
      <c r="E1826" s="7"/>
      <c r="F1826" s="7"/>
      <c r="G1826" s="19"/>
    </row>
    <row r="1827" ht="276.75" customHeight="1">
      <c r="A1827" s="1"/>
      <c r="B1827" s="6"/>
      <c r="C1827" s="6"/>
      <c r="D1827" s="6"/>
      <c r="E1827" s="7"/>
      <c r="F1827" s="7"/>
      <c r="G1827" s="19"/>
    </row>
    <row r="1828" ht="276.75" customHeight="1">
      <c r="A1828" s="1"/>
      <c r="B1828" s="6"/>
      <c r="C1828" s="6"/>
      <c r="D1828" s="6"/>
      <c r="E1828" s="7"/>
      <c r="F1828" s="7"/>
      <c r="G1828" s="19"/>
    </row>
    <row r="1829" ht="276.75" customHeight="1">
      <c r="A1829" s="1"/>
      <c r="B1829" s="6"/>
      <c r="C1829" s="6"/>
      <c r="D1829" s="6"/>
      <c r="E1829" s="7"/>
      <c r="F1829" s="7"/>
      <c r="G1829" s="19"/>
    </row>
    <row r="1830" ht="276.75" customHeight="1">
      <c r="A1830" s="1"/>
      <c r="B1830" s="6"/>
      <c r="C1830" s="6"/>
      <c r="D1830" s="6"/>
      <c r="E1830" s="7"/>
      <c r="F1830" s="7"/>
      <c r="G1830" s="19"/>
    </row>
    <row r="1831" ht="276.75" customHeight="1">
      <c r="A1831" s="1"/>
      <c r="B1831" s="6"/>
      <c r="C1831" s="6"/>
      <c r="D1831" s="6"/>
      <c r="E1831" s="7"/>
      <c r="F1831" s="7"/>
      <c r="G1831" s="19"/>
    </row>
    <row r="1832" ht="276.75" customHeight="1">
      <c r="A1832" s="1"/>
      <c r="B1832" s="6"/>
      <c r="C1832" s="6"/>
      <c r="D1832" s="6"/>
      <c r="E1832" s="7"/>
      <c r="F1832" s="7"/>
      <c r="G1832" s="19"/>
    </row>
    <row r="1833" ht="276.75" customHeight="1">
      <c r="A1833" s="1"/>
      <c r="B1833" s="6"/>
      <c r="C1833" s="6"/>
      <c r="D1833" s="6"/>
      <c r="E1833" s="7"/>
      <c r="F1833" s="7"/>
      <c r="G1833" s="19"/>
    </row>
    <row r="1834" ht="276.75" customHeight="1">
      <c r="A1834" s="1"/>
      <c r="B1834" s="6"/>
      <c r="C1834" s="6"/>
      <c r="D1834" s="6"/>
      <c r="E1834" s="7"/>
      <c r="F1834" s="7"/>
      <c r="G1834" s="19"/>
    </row>
    <row r="1835" ht="276.75" customHeight="1">
      <c r="A1835" s="1"/>
      <c r="B1835" s="6"/>
      <c r="C1835" s="6"/>
      <c r="D1835" s="6"/>
      <c r="E1835" s="7"/>
      <c r="F1835" s="7"/>
      <c r="G1835" s="19"/>
    </row>
    <row r="1836" ht="276.75" customHeight="1">
      <c r="A1836" s="1"/>
      <c r="B1836" s="6"/>
      <c r="C1836" s="6"/>
      <c r="D1836" s="6"/>
      <c r="E1836" s="7"/>
      <c r="F1836" s="7"/>
      <c r="G1836" s="19"/>
    </row>
    <row r="1837" ht="276.75" customHeight="1">
      <c r="A1837" s="1"/>
      <c r="B1837" s="6"/>
      <c r="C1837" s="6"/>
      <c r="D1837" s="6"/>
      <c r="E1837" s="7"/>
      <c r="F1837" s="7"/>
      <c r="G1837" s="19"/>
    </row>
    <row r="1838" ht="276.75" customHeight="1">
      <c r="A1838" s="1"/>
      <c r="B1838" s="6"/>
      <c r="C1838" s="6"/>
      <c r="D1838" s="6"/>
      <c r="E1838" s="7"/>
      <c r="F1838" s="7"/>
      <c r="G1838" s="19"/>
    </row>
    <row r="1839" ht="276.75" customHeight="1">
      <c r="A1839" s="1"/>
      <c r="B1839" s="6"/>
      <c r="C1839" s="6"/>
      <c r="D1839" s="6"/>
      <c r="E1839" s="7"/>
      <c r="F1839" s="7"/>
      <c r="G1839" s="19"/>
    </row>
    <row r="1840" ht="276.75" customHeight="1">
      <c r="A1840" s="1"/>
      <c r="B1840" s="6"/>
      <c r="C1840" s="6"/>
      <c r="D1840" s="6"/>
      <c r="E1840" s="7"/>
      <c r="F1840" s="7"/>
      <c r="G1840" s="19"/>
    </row>
    <row r="1841" ht="276.75" customHeight="1">
      <c r="A1841" s="1"/>
      <c r="B1841" s="6"/>
      <c r="C1841" s="6"/>
      <c r="D1841" s="6"/>
      <c r="E1841" s="7"/>
      <c r="F1841" s="7"/>
      <c r="G1841" s="19"/>
    </row>
    <row r="1842" ht="276.75" customHeight="1">
      <c r="A1842" s="1"/>
      <c r="B1842" s="6"/>
      <c r="C1842" s="6"/>
      <c r="D1842" s="6"/>
      <c r="E1842" s="7"/>
      <c r="F1842" s="7"/>
      <c r="G1842" s="19"/>
    </row>
    <row r="1843" ht="276.75" customHeight="1">
      <c r="A1843" s="1"/>
      <c r="B1843" s="6"/>
      <c r="C1843" s="6"/>
      <c r="D1843" s="6"/>
      <c r="E1843" s="7"/>
      <c r="F1843" s="7"/>
      <c r="G1843" s="19"/>
    </row>
    <row r="1844" ht="276.75" customHeight="1">
      <c r="A1844" s="1"/>
      <c r="B1844" s="6"/>
      <c r="C1844" s="6"/>
      <c r="D1844" s="6"/>
      <c r="E1844" s="7"/>
      <c r="F1844" s="7"/>
      <c r="G1844" s="19"/>
    </row>
    <row r="1845" ht="276.75" customHeight="1">
      <c r="A1845" s="1"/>
      <c r="B1845" s="6"/>
      <c r="C1845" s="6"/>
      <c r="D1845" s="6"/>
      <c r="E1845" s="7"/>
      <c r="F1845" s="7"/>
      <c r="G1845" s="19"/>
    </row>
    <row r="1846" ht="276.75" customHeight="1">
      <c r="A1846" s="1"/>
      <c r="B1846" s="6"/>
      <c r="C1846" s="6"/>
      <c r="D1846" s="6"/>
      <c r="E1846" s="7"/>
      <c r="F1846" s="7"/>
      <c r="G1846" s="19"/>
    </row>
    <row r="1847" ht="276.75" customHeight="1">
      <c r="A1847" s="1"/>
      <c r="B1847" s="6"/>
      <c r="C1847" s="6"/>
      <c r="D1847" s="6"/>
      <c r="E1847" s="7"/>
      <c r="F1847" s="7"/>
      <c r="G1847" s="19"/>
    </row>
    <row r="1848" ht="276.75" customHeight="1">
      <c r="A1848" s="1"/>
      <c r="B1848" s="6"/>
      <c r="C1848" s="6"/>
      <c r="D1848" s="6"/>
      <c r="E1848" s="7"/>
      <c r="F1848" s="7"/>
      <c r="G1848" s="19"/>
    </row>
    <row r="1849" ht="276.75" customHeight="1">
      <c r="A1849" s="1"/>
      <c r="B1849" s="6"/>
      <c r="C1849" s="6"/>
      <c r="D1849" s="6"/>
      <c r="E1849" s="7"/>
      <c r="F1849" s="7"/>
      <c r="G1849" s="19"/>
    </row>
    <row r="1850" ht="276.75" customHeight="1">
      <c r="A1850" s="1"/>
      <c r="B1850" s="6"/>
      <c r="C1850" s="6"/>
      <c r="D1850" s="6"/>
      <c r="E1850" s="7"/>
      <c r="F1850" s="7"/>
      <c r="G1850" s="19"/>
    </row>
    <row r="1851" ht="276.75" customHeight="1">
      <c r="A1851" s="1"/>
      <c r="B1851" s="6"/>
      <c r="C1851" s="6"/>
      <c r="D1851" s="6"/>
      <c r="E1851" s="7"/>
      <c r="F1851" s="7"/>
      <c r="G1851" s="19"/>
    </row>
    <row r="1852" ht="276.75" customHeight="1">
      <c r="A1852" s="1"/>
      <c r="B1852" s="6"/>
      <c r="C1852" s="6"/>
      <c r="D1852" s="6"/>
      <c r="E1852" s="7"/>
      <c r="F1852" s="7"/>
      <c r="G1852" s="19"/>
    </row>
    <row r="1853" ht="276.75" customHeight="1">
      <c r="A1853" s="1"/>
      <c r="B1853" s="6"/>
      <c r="C1853" s="6"/>
      <c r="D1853" s="6"/>
      <c r="E1853" s="7"/>
      <c r="F1853" s="7"/>
      <c r="G1853" s="19"/>
    </row>
    <row r="1854" ht="276.75" customHeight="1">
      <c r="A1854" s="1"/>
      <c r="B1854" s="6"/>
      <c r="C1854" s="6"/>
      <c r="D1854" s="6"/>
      <c r="E1854" s="7"/>
      <c r="F1854" s="7"/>
      <c r="G1854" s="19"/>
    </row>
    <row r="1855" ht="276.75" customHeight="1">
      <c r="A1855" s="1"/>
      <c r="B1855" s="6"/>
      <c r="C1855" s="6"/>
      <c r="D1855" s="6"/>
      <c r="E1855" s="7"/>
      <c r="F1855" s="7"/>
      <c r="G1855" s="19"/>
    </row>
    <row r="1856" ht="276.75" customHeight="1">
      <c r="A1856" s="1"/>
      <c r="B1856" s="6"/>
      <c r="C1856" s="6"/>
      <c r="D1856" s="6"/>
      <c r="E1856" s="7"/>
      <c r="F1856" s="7"/>
      <c r="G1856" s="19"/>
    </row>
    <row r="1857" ht="276.75" customHeight="1">
      <c r="A1857" s="1"/>
      <c r="B1857" s="6"/>
      <c r="C1857" s="6"/>
      <c r="D1857" s="6"/>
      <c r="E1857" s="7"/>
      <c r="F1857" s="7"/>
      <c r="G1857" s="19"/>
    </row>
    <row r="1858" ht="276.75" customHeight="1">
      <c r="A1858" s="1"/>
      <c r="B1858" s="6"/>
      <c r="C1858" s="6"/>
      <c r="D1858" s="6"/>
      <c r="E1858" s="7"/>
      <c r="F1858" s="7"/>
      <c r="G1858" s="19"/>
    </row>
    <row r="1859" ht="276.75" customHeight="1">
      <c r="A1859" s="1"/>
      <c r="B1859" s="6"/>
      <c r="C1859" s="6"/>
      <c r="D1859" s="6"/>
      <c r="E1859" s="7"/>
      <c r="F1859" s="7"/>
      <c r="G1859" s="19"/>
    </row>
    <row r="1860" ht="276.75" customHeight="1">
      <c r="A1860" s="1"/>
      <c r="B1860" s="6"/>
      <c r="C1860" s="6"/>
      <c r="D1860" s="6"/>
      <c r="E1860" s="7"/>
      <c r="F1860" s="7"/>
      <c r="G1860" s="19"/>
    </row>
    <row r="1861" ht="276.75" customHeight="1">
      <c r="A1861" s="1"/>
      <c r="B1861" s="6"/>
      <c r="C1861" s="6"/>
      <c r="D1861" s="6"/>
      <c r="E1861" s="7"/>
      <c r="F1861" s="7"/>
      <c r="G1861" s="19"/>
    </row>
    <row r="1862" ht="276.75" customHeight="1">
      <c r="A1862" s="1"/>
      <c r="B1862" s="6"/>
      <c r="C1862" s="6"/>
      <c r="D1862" s="6"/>
      <c r="E1862" s="7"/>
      <c r="F1862" s="7"/>
      <c r="G1862" s="19"/>
    </row>
    <row r="1863" ht="276.75" customHeight="1">
      <c r="A1863" s="1"/>
      <c r="B1863" s="6"/>
      <c r="C1863" s="6"/>
      <c r="D1863" s="6"/>
      <c r="E1863" s="7"/>
      <c r="F1863" s="7"/>
      <c r="G1863" s="19"/>
    </row>
    <row r="1864" ht="276.75" customHeight="1">
      <c r="A1864" s="1"/>
      <c r="B1864" s="6"/>
      <c r="C1864" s="6"/>
      <c r="D1864" s="6"/>
      <c r="E1864" s="7"/>
      <c r="F1864" s="7"/>
      <c r="G1864" s="19"/>
    </row>
    <row r="1865" ht="276.75" customHeight="1">
      <c r="A1865" s="1"/>
      <c r="B1865" s="6"/>
      <c r="C1865" s="6"/>
      <c r="D1865" s="6"/>
      <c r="E1865" s="7"/>
      <c r="F1865" s="7"/>
      <c r="G1865" s="19"/>
    </row>
    <row r="1866" ht="276.75" customHeight="1">
      <c r="A1866" s="1"/>
      <c r="B1866" s="6"/>
      <c r="C1866" s="6"/>
      <c r="D1866" s="6"/>
      <c r="E1866" s="7"/>
      <c r="F1866" s="7"/>
      <c r="G1866" s="19"/>
    </row>
    <row r="1867" ht="276.75" customHeight="1">
      <c r="A1867" s="1"/>
      <c r="B1867" s="6"/>
      <c r="C1867" s="6"/>
      <c r="D1867" s="6"/>
      <c r="E1867" s="7"/>
      <c r="F1867" s="7"/>
      <c r="G1867" s="19"/>
    </row>
    <row r="1868" ht="276.75" customHeight="1">
      <c r="A1868" s="1"/>
      <c r="B1868" s="6"/>
      <c r="C1868" s="6"/>
      <c r="D1868" s="6"/>
      <c r="E1868" s="7"/>
      <c r="F1868" s="7"/>
      <c r="G1868" s="19"/>
    </row>
    <row r="1869" ht="276.75" customHeight="1">
      <c r="A1869" s="1"/>
      <c r="B1869" s="6"/>
      <c r="C1869" s="6"/>
      <c r="D1869" s="6"/>
      <c r="E1869" s="7"/>
      <c r="F1869" s="7"/>
      <c r="G1869" s="19"/>
    </row>
    <row r="1870" ht="276.75" customHeight="1">
      <c r="A1870" s="1"/>
      <c r="B1870" s="6"/>
      <c r="C1870" s="6"/>
      <c r="D1870" s="6"/>
      <c r="E1870" s="7"/>
      <c r="F1870" s="7"/>
      <c r="G1870" s="19"/>
    </row>
    <row r="1871" ht="276.75" customHeight="1">
      <c r="A1871" s="1"/>
      <c r="B1871" s="6"/>
      <c r="C1871" s="6"/>
      <c r="D1871" s="6"/>
      <c r="E1871" s="7"/>
      <c r="F1871" s="7"/>
      <c r="G1871" s="19"/>
    </row>
    <row r="1872" ht="276.75" customHeight="1">
      <c r="A1872" s="1"/>
      <c r="B1872" s="6"/>
      <c r="C1872" s="6"/>
      <c r="D1872" s="6"/>
      <c r="E1872" s="7"/>
      <c r="F1872" s="7"/>
      <c r="G1872" s="19"/>
    </row>
    <row r="1873" ht="276.75" customHeight="1">
      <c r="A1873" s="1"/>
      <c r="B1873" s="6"/>
      <c r="C1873" s="6"/>
      <c r="D1873" s="6"/>
      <c r="E1873" s="7"/>
      <c r="F1873" s="7"/>
      <c r="G1873" s="19"/>
    </row>
    <row r="1874" ht="276.75" customHeight="1">
      <c r="A1874" s="1"/>
      <c r="B1874" s="6"/>
      <c r="C1874" s="6"/>
      <c r="D1874" s="6"/>
      <c r="E1874" s="7"/>
      <c r="F1874" s="7"/>
      <c r="G1874" s="19"/>
    </row>
    <row r="1875" ht="276.75" customHeight="1">
      <c r="A1875" s="1"/>
      <c r="B1875" s="6"/>
      <c r="C1875" s="6"/>
      <c r="D1875" s="6"/>
      <c r="E1875" s="7"/>
      <c r="F1875" s="7"/>
      <c r="G1875" s="19"/>
    </row>
    <row r="1876" ht="276.75" customHeight="1">
      <c r="A1876" s="1"/>
      <c r="B1876" s="6"/>
      <c r="C1876" s="6"/>
      <c r="D1876" s="6"/>
      <c r="E1876" s="7"/>
      <c r="F1876" s="7"/>
      <c r="G1876" s="19"/>
    </row>
    <row r="1877" ht="276.75" customHeight="1">
      <c r="A1877" s="1"/>
      <c r="B1877" s="6"/>
      <c r="C1877" s="6"/>
      <c r="D1877" s="6"/>
      <c r="E1877" s="7"/>
      <c r="F1877" s="7"/>
      <c r="G1877" s="19"/>
    </row>
    <row r="1878" ht="276.75" customHeight="1">
      <c r="A1878" s="1"/>
      <c r="B1878" s="6"/>
      <c r="C1878" s="6"/>
      <c r="D1878" s="6"/>
      <c r="E1878" s="7"/>
      <c r="F1878" s="7"/>
      <c r="G1878" s="19"/>
    </row>
    <row r="1879" ht="276.75" customHeight="1">
      <c r="A1879" s="1"/>
      <c r="B1879" s="6"/>
      <c r="C1879" s="6"/>
      <c r="D1879" s="6"/>
      <c r="E1879" s="7"/>
      <c r="F1879" s="7"/>
      <c r="G1879" s="19"/>
    </row>
    <row r="1880" ht="276.75" customHeight="1">
      <c r="A1880" s="1"/>
      <c r="B1880" s="6"/>
      <c r="C1880" s="6"/>
      <c r="D1880" s="6"/>
      <c r="E1880" s="7"/>
      <c r="F1880" s="7"/>
      <c r="G1880" s="19"/>
    </row>
    <row r="1881" ht="276.75" customHeight="1">
      <c r="A1881" s="1"/>
      <c r="B1881" s="6"/>
      <c r="C1881" s="6"/>
      <c r="D1881" s="6"/>
      <c r="E1881" s="7"/>
      <c r="F1881" s="7"/>
      <c r="G1881" s="19"/>
    </row>
    <row r="1882" ht="276.75" customHeight="1">
      <c r="A1882" s="1"/>
      <c r="B1882" s="6"/>
      <c r="C1882" s="6"/>
      <c r="D1882" s="6"/>
      <c r="E1882" s="7"/>
      <c r="F1882" s="7"/>
      <c r="G1882" s="19"/>
    </row>
    <row r="1883" ht="276.75" customHeight="1">
      <c r="A1883" s="1"/>
      <c r="B1883" s="6"/>
      <c r="C1883" s="6"/>
      <c r="D1883" s="6"/>
      <c r="E1883" s="7"/>
      <c r="F1883" s="7"/>
      <c r="G1883" s="19"/>
    </row>
    <row r="1884" ht="276.75" customHeight="1">
      <c r="A1884" s="1"/>
      <c r="B1884" s="6"/>
      <c r="C1884" s="6"/>
      <c r="D1884" s="6"/>
      <c r="E1884" s="7"/>
      <c r="F1884" s="7"/>
      <c r="G1884" s="19"/>
    </row>
    <row r="1885" ht="276.75" customHeight="1">
      <c r="A1885" s="1"/>
      <c r="B1885" s="6"/>
      <c r="C1885" s="6"/>
      <c r="D1885" s="6"/>
      <c r="E1885" s="7"/>
      <c r="F1885" s="7"/>
      <c r="G1885" s="19"/>
    </row>
    <row r="1886" ht="276.75" customHeight="1">
      <c r="A1886" s="1"/>
      <c r="B1886" s="6"/>
      <c r="C1886" s="6"/>
      <c r="D1886" s="6"/>
      <c r="E1886" s="7"/>
      <c r="F1886" s="7"/>
      <c r="G1886" s="19"/>
    </row>
    <row r="1887" ht="276.75" customHeight="1">
      <c r="A1887" s="1"/>
      <c r="B1887" s="6"/>
      <c r="C1887" s="6"/>
      <c r="D1887" s="6"/>
      <c r="E1887" s="7"/>
      <c r="F1887" s="7"/>
      <c r="G1887" s="19"/>
    </row>
    <row r="1888" ht="276.75" customHeight="1">
      <c r="A1888" s="1"/>
      <c r="B1888" s="6"/>
      <c r="C1888" s="6"/>
      <c r="D1888" s="6"/>
      <c r="E1888" s="7"/>
      <c r="F1888" s="7"/>
      <c r="G1888" s="19"/>
    </row>
    <row r="1889" ht="276.75" customHeight="1">
      <c r="A1889" s="1"/>
      <c r="B1889" s="6"/>
      <c r="C1889" s="6"/>
      <c r="D1889" s="6"/>
      <c r="E1889" s="7"/>
      <c r="F1889" s="7"/>
      <c r="G1889" s="19"/>
    </row>
    <row r="1890" ht="276.75" customHeight="1">
      <c r="A1890" s="1"/>
      <c r="B1890" s="6"/>
      <c r="C1890" s="6"/>
      <c r="D1890" s="6"/>
      <c r="E1890" s="7"/>
      <c r="F1890" s="7"/>
      <c r="G1890" s="19"/>
    </row>
    <row r="1891" ht="276.75" customHeight="1">
      <c r="A1891" s="1"/>
      <c r="B1891" s="6"/>
      <c r="C1891" s="6"/>
      <c r="D1891" s="6"/>
      <c r="E1891" s="7"/>
      <c r="F1891" s="7"/>
      <c r="G1891" s="19"/>
    </row>
    <row r="1892" ht="276.75" customHeight="1">
      <c r="A1892" s="1"/>
      <c r="B1892" s="6"/>
      <c r="C1892" s="6"/>
      <c r="D1892" s="6"/>
      <c r="E1892" s="7"/>
      <c r="F1892" s="7"/>
      <c r="G1892" s="19"/>
    </row>
    <row r="1893" ht="276.75" customHeight="1">
      <c r="A1893" s="1"/>
      <c r="B1893" s="6"/>
      <c r="C1893" s="6"/>
      <c r="D1893" s="6"/>
      <c r="E1893" s="7"/>
      <c r="F1893" s="7"/>
      <c r="G1893" s="19"/>
    </row>
    <row r="1894" ht="276.75" customHeight="1">
      <c r="A1894" s="1"/>
      <c r="B1894" s="6"/>
      <c r="C1894" s="6"/>
      <c r="D1894" s="6"/>
      <c r="E1894" s="7"/>
      <c r="F1894" s="7"/>
      <c r="G1894" s="19"/>
    </row>
    <row r="1895" ht="276.75" customHeight="1">
      <c r="A1895" s="1"/>
      <c r="B1895" s="6"/>
      <c r="C1895" s="6"/>
      <c r="D1895" s="6"/>
      <c r="E1895" s="7"/>
      <c r="F1895" s="7"/>
      <c r="G1895" s="19"/>
    </row>
    <row r="1896" ht="276.75" customHeight="1">
      <c r="A1896" s="1"/>
      <c r="B1896" s="6"/>
      <c r="C1896" s="6"/>
      <c r="D1896" s="6"/>
      <c r="E1896" s="7"/>
      <c r="F1896" s="7"/>
      <c r="G1896" s="19"/>
    </row>
    <row r="1897" ht="276.75" customHeight="1">
      <c r="A1897" s="1"/>
      <c r="B1897" s="6"/>
      <c r="C1897" s="6"/>
      <c r="D1897" s="6"/>
      <c r="E1897" s="7"/>
      <c r="F1897" s="7"/>
      <c r="G1897" s="19"/>
    </row>
    <row r="1898" ht="276.75" customHeight="1">
      <c r="A1898" s="1"/>
      <c r="B1898" s="6"/>
      <c r="C1898" s="6"/>
      <c r="D1898" s="6"/>
      <c r="E1898" s="7"/>
      <c r="F1898" s="7"/>
      <c r="G1898" s="19"/>
    </row>
    <row r="1899" ht="276.75" customHeight="1">
      <c r="A1899" s="1"/>
      <c r="B1899" s="6"/>
      <c r="C1899" s="6"/>
      <c r="D1899" s="6"/>
      <c r="E1899" s="7"/>
      <c r="F1899" s="7"/>
      <c r="G1899" s="19"/>
    </row>
    <row r="1900" ht="276.75" customHeight="1">
      <c r="A1900" s="1"/>
      <c r="B1900" s="6"/>
      <c r="C1900" s="6"/>
      <c r="D1900" s="6"/>
      <c r="E1900" s="7"/>
      <c r="F1900" s="7"/>
      <c r="G1900" s="19"/>
    </row>
    <row r="1901" ht="276.75" customHeight="1">
      <c r="A1901" s="1"/>
      <c r="B1901" s="6"/>
      <c r="C1901" s="6"/>
      <c r="D1901" s="6"/>
      <c r="E1901" s="7"/>
      <c r="F1901" s="7"/>
      <c r="G1901" s="19"/>
    </row>
    <row r="1902" ht="276.75" customHeight="1">
      <c r="A1902" s="1"/>
      <c r="B1902" s="6"/>
      <c r="C1902" s="6"/>
      <c r="D1902" s="6"/>
      <c r="E1902" s="7"/>
      <c r="F1902" s="7"/>
      <c r="G1902" s="19"/>
    </row>
    <row r="1903" ht="276.75" customHeight="1">
      <c r="A1903" s="1"/>
      <c r="B1903" s="6"/>
      <c r="C1903" s="6"/>
      <c r="D1903" s="6"/>
      <c r="E1903" s="7"/>
      <c r="F1903" s="7"/>
      <c r="G1903" s="19"/>
    </row>
    <row r="1904" ht="276.75" customHeight="1">
      <c r="A1904" s="1"/>
      <c r="B1904" s="6"/>
      <c r="C1904" s="6"/>
      <c r="D1904" s="6"/>
      <c r="E1904" s="7"/>
      <c r="F1904" s="7"/>
      <c r="G1904" s="19"/>
    </row>
    <row r="1905" ht="276.75" customHeight="1">
      <c r="A1905" s="1"/>
      <c r="B1905" s="6"/>
      <c r="C1905" s="6"/>
      <c r="D1905" s="6"/>
      <c r="E1905" s="7"/>
      <c r="F1905" s="7"/>
      <c r="G1905" s="19"/>
    </row>
    <row r="1906" ht="276.75" customHeight="1">
      <c r="A1906" s="1"/>
      <c r="B1906" s="6"/>
      <c r="C1906" s="6"/>
      <c r="D1906" s="6"/>
      <c r="E1906" s="7"/>
      <c r="F1906" s="7"/>
      <c r="G1906" s="19"/>
    </row>
    <row r="1907" ht="276.75" customHeight="1">
      <c r="A1907" s="1"/>
      <c r="B1907" s="6"/>
      <c r="C1907" s="6"/>
      <c r="D1907" s="6"/>
      <c r="E1907" s="7"/>
      <c r="F1907" s="7"/>
      <c r="G1907" s="19"/>
    </row>
    <row r="1908" ht="276.75" customHeight="1">
      <c r="A1908" s="1"/>
      <c r="B1908" s="6"/>
      <c r="C1908" s="6"/>
      <c r="D1908" s="6"/>
      <c r="E1908" s="7"/>
      <c r="F1908" s="7"/>
      <c r="G1908" s="19"/>
    </row>
    <row r="1909" ht="276.75" customHeight="1">
      <c r="A1909" s="1"/>
      <c r="B1909" s="6"/>
      <c r="C1909" s="6"/>
      <c r="D1909" s="6"/>
      <c r="E1909" s="7"/>
      <c r="F1909" s="7"/>
      <c r="G1909" s="19"/>
    </row>
    <row r="1910" ht="276.75" customHeight="1">
      <c r="A1910" s="1"/>
      <c r="B1910" s="6"/>
      <c r="C1910" s="6"/>
      <c r="D1910" s="6"/>
      <c r="E1910" s="7"/>
      <c r="F1910" s="7"/>
      <c r="G1910" s="19"/>
    </row>
    <row r="1911" ht="276.75" customHeight="1">
      <c r="A1911" s="1"/>
      <c r="B1911" s="6"/>
      <c r="C1911" s="6"/>
      <c r="D1911" s="6"/>
      <c r="E1911" s="7"/>
      <c r="F1911" s="7"/>
      <c r="G1911" s="19"/>
    </row>
    <row r="1912" ht="276.75" customHeight="1">
      <c r="A1912" s="1"/>
      <c r="B1912" s="6"/>
      <c r="C1912" s="6"/>
      <c r="D1912" s="6"/>
      <c r="E1912" s="7"/>
      <c r="F1912" s="7"/>
      <c r="G1912" s="19"/>
    </row>
    <row r="1913" ht="276.75" customHeight="1">
      <c r="A1913" s="1"/>
      <c r="B1913" s="6"/>
      <c r="C1913" s="6"/>
      <c r="D1913" s="6"/>
      <c r="E1913" s="7"/>
      <c r="F1913" s="7"/>
      <c r="G1913" s="19"/>
    </row>
    <row r="1914" ht="276.75" customHeight="1">
      <c r="A1914" s="1"/>
      <c r="B1914" s="6"/>
      <c r="C1914" s="6"/>
      <c r="D1914" s="6"/>
      <c r="E1914" s="7"/>
      <c r="F1914" s="7"/>
      <c r="G1914" s="19"/>
    </row>
    <row r="1915" ht="276.75" customHeight="1">
      <c r="A1915" s="1"/>
      <c r="B1915" s="6"/>
      <c r="C1915" s="6"/>
      <c r="D1915" s="6"/>
      <c r="E1915" s="7"/>
      <c r="F1915" s="7"/>
      <c r="G1915" s="19"/>
    </row>
    <row r="1916" ht="276.75" customHeight="1">
      <c r="A1916" s="1"/>
      <c r="B1916" s="6"/>
      <c r="C1916" s="6"/>
      <c r="D1916" s="6"/>
      <c r="E1916" s="7"/>
      <c r="F1916" s="7"/>
      <c r="G1916" s="19"/>
    </row>
    <row r="1917" ht="276.75" customHeight="1">
      <c r="A1917" s="1"/>
      <c r="B1917" s="6"/>
      <c r="C1917" s="6"/>
      <c r="D1917" s="6"/>
      <c r="E1917" s="7"/>
      <c r="F1917" s="7"/>
      <c r="G1917" s="19"/>
    </row>
    <row r="1918" ht="276.75" customHeight="1">
      <c r="A1918" s="1"/>
      <c r="B1918" s="6"/>
      <c r="C1918" s="6"/>
      <c r="D1918" s="6"/>
      <c r="E1918" s="7"/>
      <c r="F1918" s="7"/>
      <c r="G1918" s="19"/>
    </row>
    <row r="1919" ht="276.75" customHeight="1">
      <c r="A1919" s="1"/>
      <c r="B1919" s="6"/>
      <c r="C1919" s="6"/>
      <c r="D1919" s="6"/>
      <c r="E1919" s="7"/>
      <c r="F1919" s="7"/>
      <c r="G1919" s="19"/>
    </row>
    <row r="1920" ht="276.75" customHeight="1">
      <c r="A1920" s="1"/>
      <c r="B1920" s="6"/>
      <c r="C1920" s="6"/>
      <c r="D1920" s="6"/>
      <c r="E1920" s="7"/>
      <c r="F1920" s="7"/>
      <c r="G1920" s="19"/>
    </row>
    <row r="1921" ht="276.75" customHeight="1">
      <c r="A1921" s="1"/>
      <c r="B1921" s="6"/>
      <c r="C1921" s="6"/>
      <c r="D1921" s="6"/>
      <c r="E1921" s="7"/>
      <c r="F1921" s="7"/>
      <c r="G1921" s="19"/>
    </row>
    <row r="1922" ht="276.75" customHeight="1">
      <c r="A1922" s="1"/>
      <c r="B1922" s="6"/>
      <c r="C1922" s="6"/>
      <c r="D1922" s="6"/>
      <c r="E1922" s="7"/>
      <c r="F1922" s="7"/>
      <c r="G1922" s="19"/>
    </row>
    <row r="1923" ht="276.75" customHeight="1">
      <c r="A1923" s="1"/>
      <c r="B1923" s="6"/>
      <c r="C1923" s="6"/>
      <c r="D1923" s="6"/>
      <c r="E1923" s="7"/>
      <c r="F1923" s="7"/>
      <c r="G1923" s="19"/>
    </row>
    <row r="1924" ht="276.75" customHeight="1">
      <c r="A1924" s="1"/>
      <c r="B1924" s="6"/>
      <c r="C1924" s="6"/>
      <c r="D1924" s="6"/>
      <c r="E1924" s="7"/>
      <c r="F1924" s="7"/>
      <c r="G1924" s="19"/>
    </row>
    <row r="1925" ht="276.75" customHeight="1">
      <c r="A1925" s="1"/>
      <c r="B1925" s="6"/>
      <c r="C1925" s="6"/>
      <c r="D1925" s="6"/>
      <c r="E1925" s="7"/>
      <c r="F1925" s="7"/>
      <c r="G1925" s="19"/>
    </row>
    <row r="1926" ht="276.75" customHeight="1">
      <c r="A1926" s="1"/>
      <c r="B1926" s="6"/>
      <c r="C1926" s="6"/>
      <c r="D1926" s="6"/>
      <c r="E1926" s="7"/>
      <c r="F1926" s="7"/>
      <c r="G1926" s="19"/>
    </row>
    <row r="1927" ht="276.75" customHeight="1">
      <c r="A1927" s="1"/>
      <c r="B1927" s="6"/>
      <c r="C1927" s="6"/>
      <c r="D1927" s="6"/>
      <c r="E1927" s="7"/>
      <c r="F1927" s="7"/>
      <c r="G1927" s="19"/>
    </row>
    <row r="1928" ht="276.75" customHeight="1">
      <c r="A1928" s="1"/>
      <c r="B1928" s="6"/>
      <c r="C1928" s="6"/>
      <c r="D1928" s="6"/>
      <c r="E1928" s="7"/>
      <c r="F1928" s="7"/>
      <c r="G1928" s="19"/>
    </row>
    <row r="1929" ht="276.75" customHeight="1">
      <c r="A1929" s="1"/>
      <c r="B1929" s="6"/>
      <c r="C1929" s="6"/>
      <c r="D1929" s="6"/>
      <c r="E1929" s="7"/>
      <c r="F1929" s="7"/>
      <c r="G1929" s="19"/>
    </row>
    <row r="1930" ht="276.75" customHeight="1">
      <c r="A1930" s="1"/>
      <c r="B1930" s="6"/>
      <c r="C1930" s="6"/>
      <c r="D1930" s="6"/>
      <c r="E1930" s="7"/>
      <c r="F1930" s="7"/>
      <c r="G1930" s="19"/>
    </row>
    <row r="1931" ht="276.75" customHeight="1">
      <c r="A1931" s="1"/>
      <c r="B1931" s="6"/>
      <c r="C1931" s="6"/>
      <c r="D1931" s="6"/>
      <c r="E1931" s="7"/>
      <c r="F1931" s="7"/>
      <c r="G1931" s="19"/>
    </row>
    <row r="1932" ht="276.75" customHeight="1">
      <c r="A1932" s="1"/>
      <c r="B1932" s="6"/>
      <c r="C1932" s="6"/>
      <c r="D1932" s="6"/>
      <c r="E1932" s="7"/>
      <c r="F1932" s="7"/>
      <c r="G1932" s="19"/>
    </row>
    <row r="1933" ht="276.75" customHeight="1">
      <c r="A1933" s="1"/>
      <c r="B1933" s="6"/>
      <c r="C1933" s="6"/>
      <c r="D1933" s="6"/>
      <c r="E1933" s="7"/>
      <c r="F1933" s="7"/>
      <c r="G1933" s="19"/>
    </row>
    <row r="1934" ht="276.75" customHeight="1">
      <c r="A1934" s="1"/>
      <c r="B1934" s="6"/>
      <c r="C1934" s="6"/>
      <c r="D1934" s="6"/>
      <c r="E1934" s="7"/>
      <c r="F1934" s="7"/>
      <c r="G1934" s="19"/>
    </row>
    <row r="1935" ht="276.75" customHeight="1">
      <c r="A1935" s="1"/>
      <c r="B1935" s="6"/>
      <c r="C1935" s="6"/>
      <c r="D1935" s="6"/>
      <c r="E1935" s="7"/>
      <c r="F1935" s="7"/>
      <c r="G1935" s="19"/>
    </row>
    <row r="1936" ht="276.75" customHeight="1">
      <c r="A1936" s="1"/>
      <c r="B1936" s="6"/>
      <c r="C1936" s="6"/>
      <c r="D1936" s="6"/>
      <c r="E1936" s="7"/>
      <c r="F1936" s="7"/>
      <c r="G1936" s="19"/>
    </row>
    <row r="1937" ht="276.75" customHeight="1">
      <c r="A1937" s="1"/>
      <c r="B1937" s="6"/>
      <c r="C1937" s="6"/>
      <c r="D1937" s="6"/>
      <c r="E1937" s="7"/>
      <c r="F1937" s="7"/>
      <c r="G1937" s="19"/>
    </row>
    <row r="1938" ht="276.75" customHeight="1">
      <c r="A1938" s="1"/>
      <c r="B1938" s="6"/>
      <c r="C1938" s="6"/>
      <c r="D1938" s="6"/>
      <c r="E1938" s="7"/>
      <c r="F1938" s="7"/>
      <c r="G1938" s="19"/>
    </row>
    <row r="1939" ht="276.75" customHeight="1">
      <c r="A1939" s="1"/>
      <c r="B1939" s="6"/>
      <c r="C1939" s="6"/>
      <c r="D1939" s="6"/>
      <c r="E1939" s="7"/>
      <c r="F1939" s="7"/>
      <c r="G1939" s="19"/>
    </row>
    <row r="1940" ht="276.75" customHeight="1">
      <c r="A1940" s="1"/>
      <c r="B1940" s="6"/>
      <c r="C1940" s="6"/>
      <c r="D1940" s="6"/>
      <c r="E1940" s="7"/>
      <c r="F1940" s="7"/>
      <c r="G1940" s="19"/>
    </row>
    <row r="1941" ht="276.75" customHeight="1">
      <c r="A1941" s="1"/>
      <c r="B1941" s="6"/>
      <c r="C1941" s="6"/>
      <c r="D1941" s="6"/>
      <c r="E1941" s="7"/>
      <c r="F1941" s="7"/>
      <c r="G1941" s="19"/>
    </row>
    <row r="1942" ht="276.75" customHeight="1">
      <c r="A1942" s="1"/>
      <c r="B1942" s="6"/>
      <c r="C1942" s="6"/>
      <c r="D1942" s="6"/>
      <c r="E1942" s="7"/>
      <c r="F1942" s="7"/>
      <c r="G1942" s="19"/>
    </row>
    <row r="1943" ht="276.75" customHeight="1">
      <c r="A1943" s="1"/>
      <c r="B1943" s="6"/>
      <c r="C1943" s="6"/>
      <c r="D1943" s="6"/>
      <c r="E1943" s="7"/>
      <c r="F1943" s="7"/>
      <c r="G1943" s="19"/>
    </row>
    <row r="1944" ht="276.75" customHeight="1">
      <c r="A1944" s="1"/>
      <c r="B1944" s="6"/>
      <c r="C1944" s="6"/>
      <c r="D1944" s="6"/>
      <c r="E1944" s="7"/>
      <c r="F1944" s="7"/>
      <c r="G1944" s="19"/>
    </row>
    <row r="1945" ht="276.75" customHeight="1">
      <c r="A1945" s="1"/>
      <c r="B1945" s="6"/>
      <c r="C1945" s="6"/>
      <c r="D1945" s="6"/>
      <c r="E1945" s="7"/>
      <c r="F1945" s="7"/>
      <c r="G1945" s="19"/>
    </row>
    <row r="1946" ht="276.75" customHeight="1">
      <c r="A1946" s="1"/>
      <c r="B1946" s="6"/>
      <c r="C1946" s="6"/>
      <c r="D1946" s="6"/>
      <c r="E1946" s="7"/>
      <c r="F1946" s="7"/>
      <c r="G1946" s="19"/>
    </row>
    <row r="1947" ht="276.75" customHeight="1">
      <c r="A1947" s="1"/>
      <c r="B1947" s="6"/>
      <c r="C1947" s="6"/>
      <c r="D1947" s="6"/>
      <c r="E1947" s="7"/>
      <c r="F1947" s="7"/>
      <c r="G1947" s="19"/>
    </row>
    <row r="1948" ht="276.75" customHeight="1">
      <c r="A1948" s="1"/>
      <c r="B1948" s="6"/>
      <c r="C1948" s="6"/>
      <c r="D1948" s="6"/>
      <c r="E1948" s="7"/>
      <c r="F1948" s="7"/>
      <c r="G1948" s="19"/>
    </row>
    <row r="1949" ht="276.75" customHeight="1">
      <c r="A1949" s="1"/>
      <c r="B1949" s="6"/>
      <c r="C1949" s="6"/>
      <c r="D1949" s="6"/>
      <c r="E1949" s="7"/>
      <c r="F1949" s="7"/>
      <c r="G1949" s="19"/>
    </row>
    <row r="1950" ht="276.75" customHeight="1">
      <c r="A1950" s="1"/>
      <c r="B1950" s="6"/>
      <c r="C1950" s="6"/>
      <c r="D1950" s="6"/>
      <c r="E1950" s="7"/>
      <c r="F1950" s="7"/>
      <c r="G1950" s="19"/>
    </row>
    <row r="1951" ht="276.75" customHeight="1">
      <c r="A1951" s="1"/>
      <c r="B1951" s="6"/>
      <c r="C1951" s="6"/>
      <c r="D1951" s="6"/>
      <c r="E1951" s="7"/>
      <c r="F1951" s="7"/>
      <c r="G1951" s="19"/>
    </row>
    <row r="1952" ht="276.75" customHeight="1">
      <c r="A1952" s="1"/>
      <c r="B1952" s="6"/>
      <c r="C1952" s="6"/>
      <c r="D1952" s="6"/>
      <c r="E1952" s="7"/>
      <c r="F1952" s="7"/>
      <c r="G1952" s="19"/>
    </row>
    <row r="1953" ht="276.75" customHeight="1">
      <c r="A1953" s="1"/>
      <c r="B1953" s="6"/>
      <c r="C1953" s="6"/>
      <c r="D1953" s="6"/>
      <c r="E1953" s="7"/>
      <c r="F1953" s="7"/>
      <c r="G1953" s="19"/>
    </row>
    <row r="1954" ht="276.75" customHeight="1">
      <c r="A1954" s="1"/>
      <c r="B1954" s="6"/>
      <c r="C1954" s="6"/>
      <c r="D1954" s="6"/>
      <c r="E1954" s="7"/>
      <c r="F1954" s="7"/>
      <c r="G1954" s="19"/>
    </row>
    <row r="1955" ht="276.75" customHeight="1">
      <c r="A1955" s="1"/>
      <c r="B1955" s="6"/>
      <c r="C1955" s="6"/>
      <c r="D1955" s="6"/>
      <c r="E1955" s="7"/>
      <c r="F1955" s="7"/>
      <c r="G1955" s="19"/>
    </row>
    <row r="1956" ht="276.75" customHeight="1">
      <c r="A1956" s="1"/>
      <c r="B1956" s="6"/>
      <c r="C1956" s="6"/>
      <c r="D1956" s="6"/>
      <c r="E1956" s="7"/>
      <c r="F1956" s="7"/>
      <c r="G1956" s="19"/>
    </row>
    <row r="1957" ht="276.75" customHeight="1">
      <c r="A1957" s="1"/>
      <c r="B1957" s="6"/>
      <c r="C1957" s="6"/>
      <c r="D1957" s="6"/>
      <c r="E1957" s="7"/>
      <c r="F1957" s="7"/>
      <c r="G1957" s="19"/>
    </row>
    <row r="1958" ht="276.75" customHeight="1">
      <c r="A1958" s="1"/>
      <c r="B1958" s="6"/>
      <c r="C1958" s="6"/>
      <c r="D1958" s="6"/>
      <c r="E1958" s="7"/>
      <c r="F1958" s="7"/>
      <c r="G1958" s="19"/>
    </row>
    <row r="1959" ht="276.75" customHeight="1">
      <c r="A1959" s="1"/>
      <c r="B1959" s="6"/>
      <c r="C1959" s="6"/>
      <c r="D1959" s="6"/>
      <c r="E1959" s="7"/>
      <c r="F1959" s="7"/>
      <c r="G1959" s="19"/>
    </row>
    <row r="1960" ht="276.75" customHeight="1">
      <c r="A1960" s="1"/>
      <c r="B1960" s="6"/>
      <c r="C1960" s="6"/>
      <c r="D1960" s="6"/>
      <c r="E1960" s="7"/>
      <c r="F1960" s="7"/>
      <c r="G1960" s="19"/>
    </row>
    <row r="1961" ht="276.75" customHeight="1">
      <c r="A1961" s="1"/>
      <c r="B1961" s="6"/>
      <c r="C1961" s="6"/>
      <c r="D1961" s="6"/>
      <c r="E1961" s="7"/>
      <c r="F1961" s="7"/>
      <c r="G1961" s="19"/>
    </row>
    <row r="1962" ht="276.75" customHeight="1">
      <c r="A1962" s="1"/>
      <c r="B1962" s="6"/>
      <c r="C1962" s="6"/>
      <c r="D1962" s="6"/>
      <c r="E1962" s="7"/>
      <c r="F1962" s="7"/>
      <c r="G1962" s="19"/>
    </row>
    <row r="1963" ht="276.75" customHeight="1">
      <c r="A1963" s="1"/>
      <c r="B1963" s="6"/>
      <c r="C1963" s="6"/>
      <c r="D1963" s="6"/>
      <c r="E1963" s="7"/>
      <c r="F1963" s="7"/>
      <c r="G1963" s="19"/>
    </row>
    <row r="1964" ht="276.75" customHeight="1">
      <c r="A1964" s="1"/>
      <c r="B1964" s="6"/>
      <c r="C1964" s="6"/>
      <c r="D1964" s="6"/>
      <c r="E1964" s="7"/>
      <c r="F1964" s="7"/>
      <c r="G1964" s="19"/>
    </row>
    <row r="1965" ht="276.75" customHeight="1">
      <c r="A1965" s="1"/>
      <c r="B1965" s="6"/>
      <c r="C1965" s="6"/>
      <c r="D1965" s="6"/>
      <c r="E1965" s="7"/>
      <c r="F1965" s="7"/>
      <c r="G1965" s="19"/>
    </row>
    <row r="1966" ht="276.75" customHeight="1">
      <c r="A1966" s="1"/>
      <c r="B1966" s="6"/>
      <c r="C1966" s="6"/>
      <c r="D1966" s="6"/>
      <c r="E1966" s="7"/>
      <c r="F1966" s="7"/>
      <c r="G1966" s="19"/>
    </row>
    <row r="1967" ht="276.75" customHeight="1">
      <c r="A1967" s="1"/>
      <c r="B1967" s="6"/>
      <c r="C1967" s="6"/>
      <c r="D1967" s="6"/>
      <c r="E1967" s="7"/>
      <c r="F1967" s="7"/>
      <c r="G1967" s="19"/>
    </row>
    <row r="1968" ht="276.75" customHeight="1">
      <c r="A1968" s="1"/>
      <c r="B1968" s="6"/>
      <c r="C1968" s="6"/>
      <c r="D1968" s="6"/>
      <c r="E1968" s="7"/>
      <c r="F1968" s="7"/>
      <c r="G1968" s="19"/>
    </row>
    <row r="1969" ht="276.75" customHeight="1">
      <c r="A1969" s="1"/>
      <c r="B1969" s="6"/>
      <c r="C1969" s="6"/>
      <c r="D1969" s="6"/>
      <c r="E1969" s="7"/>
      <c r="F1969" s="7"/>
      <c r="G1969" s="19"/>
    </row>
    <row r="1970" ht="276.75" customHeight="1">
      <c r="A1970" s="1"/>
      <c r="B1970" s="6"/>
      <c r="C1970" s="6"/>
      <c r="D1970" s="6"/>
      <c r="E1970" s="7"/>
      <c r="F1970" s="7"/>
      <c r="G1970" s="19"/>
    </row>
    <row r="1971" ht="276.75" customHeight="1">
      <c r="A1971" s="1"/>
      <c r="B1971" s="6"/>
      <c r="C1971" s="6"/>
      <c r="D1971" s="6"/>
      <c r="E1971" s="7"/>
      <c r="F1971" s="7"/>
      <c r="G1971" s="19"/>
    </row>
    <row r="1972" ht="276.75" customHeight="1">
      <c r="A1972" s="1"/>
      <c r="B1972" s="6"/>
      <c r="C1972" s="6"/>
      <c r="D1972" s="6"/>
      <c r="E1972" s="7"/>
      <c r="F1972" s="7"/>
      <c r="G1972" s="19"/>
    </row>
    <row r="1973" ht="276.75" customHeight="1">
      <c r="A1973" s="1"/>
      <c r="B1973" s="6"/>
      <c r="C1973" s="6"/>
      <c r="D1973" s="6"/>
      <c r="E1973" s="7"/>
      <c r="F1973" s="7"/>
      <c r="G1973" s="19"/>
    </row>
    <row r="1974" ht="276.75" customHeight="1">
      <c r="A1974" s="1"/>
      <c r="B1974" s="6"/>
      <c r="C1974" s="6"/>
      <c r="D1974" s="6"/>
      <c r="E1974" s="7"/>
      <c r="F1974" s="7"/>
      <c r="G1974" s="19"/>
    </row>
    <row r="1975" ht="276.75" customHeight="1">
      <c r="A1975" s="1"/>
      <c r="B1975" s="6"/>
      <c r="C1975" s="6"/>
      <c r="D1975" s="6"/>
      <c r="E1975" s="7"/>
      <c r="F1975" s="7"/>
      <c r="G1975" s="19"/>
    </row>
    <row r="1976" ht="276.75" customHeight="1">
      <c r="A1976" s="1"/>
      <c r="B1976" s="6"/>
      <c r="C1976" s="6"/>
      <c r="D1976" s="6"/>
      <c r="E1976" s="7"/>
      <c r="F1976" s="7"/>
      <c r="G1976" s="19"/>
    </row>
    <row r="1977" ht="276.75" customHeight="1">
      <c r="A1977" s="1"/>
      <c r="B1977" s="6"/>
      <c r="C1977" s="6"/>
      <c r="D1977" s="6"/>
      <c r="E1977" s="7"/>
      <c r="F1977" s="7"/>
      <c r="G1977" s="19"/>
    </row>
    <row r="1978" ht="276.75" customHeight="1">
      <c r="A1978" s="1"/>
      <c r="B1978" s="6"/>
      <c r="C1978" s="6"/>
      <c r="D1978" s="6"/>
      <c r="E1978" s="7"/>
      <c r="F1978" s="7"/>
      <c r="G1978" s="19"/>
    </row>
    <row r="1979" ht="276.75" customHeight="1">
      <c r="A1979" s="1"/>
      <c r="B1979" s="6"/>
      <c r="C1979" s="6"/>
      <c r="D1979" s="6"/>
      <c r="E1979" s="7"/>
      <c r="F1979" s="7"/>
      <c r="G1979" s="19"/>
    </row>
    <row r="1980" ht="276.75" customHeight="1">
      <c r="A1980" s="1"/>
      <c r="B1980" s="6"/>
      <c r="C1980" s="6"/>
      <c r="D1980" s="6"/>
      <c r="E1980" s="7"/>
      <c r="F1980" s="7"/>
      <c r="G1980" s="19"/>
    </row>
    <row r="1981" ht="276.75" customHeight="1">
      <c r="A1981" s="1"/>
      <c r="B1981" s="6"/>
      <c r="C1981" s="6"/>
      <c r="D1981" s="6"/>
      <c r="E1981" s="7"/>
      <c r="F1981" s="7"/>
      <c r="G1981" s="19"/>
    </row>
    <row r="1982" ht="276.75" customHeight="1">
      <c r="A1982" s="1"/>
      <c r="B1982" s="6"/>
      <c r="C1982" s="6"/>
      <c r="D1982" s="6"/>
      <c r="E1982" s="7"/>
      <c r="F1982" s="7"/>
      <c r="G1982" s="19"/>
    </row>
    <row r="1983" ht="276.75" customHeight="1">
      <c r="A1983" s="1"/>
      <c r="B1983" s="6"/>
      <c r="C1983" s="6"/>
      <c r="D1983" s="6"/>
      <c r="E1983" s="7"/>
      <c r="F1983" s="7"/>
      <c r="G1983" s="19"/>
    </row>
    <row r="1984" ht="276.75" customHeight="1">
      <c r="A1984" s="1"/>
      <c r="B1984" s="6"/>
      <c r="C1984" s="6"/>
      <c r="D1984" s="6"/>
      <c r="E1984" s="7"/>
      <c r="F1984" s="7"/>
      <c r="G1984" s="19"/>
    </row>
    <row r="1985" ht="276.75" customHeight="1">
      <c r="A1985" s="1"/>
      <c r="B1985" s="6"/>
      <c r="C1985" s="6"/>
      <c r="D1985" s="6"/>
      <c r="E1985" s="7"/>
      <c r="F1985" s="7"/>
      <c r="G1985" s="19"/>
    </row>
    <row r="1986" ht="276.75" customHeight="1">
      <c r="A1986" s="1"/>
      <c r="B1986" s="6"/>
      <c r="C1986" s="6"/>
      <c r="D1986" s="6"/>
      <c r="E1986" s="7"/>
      <c r="F1986" s="7"/>
      <c r="G1986" s="19"/>
    </row>
    <row r="1987" ht="276.75" customHeight="1">
      <c r="A1987" s="1"/>
      <c r="B1987" s="6"/>
      <c r="C1987" s="6"/>
      <c r="D1987" s="6"/>
      <c r="E1987" s="7"/>
      <c r="F1987" s="7"/>
      <c r="G1987" s="19"/>
    </row>
    <row r="1988" ht="276.75" customHeight="1">
      <c r="A1988" s="1"/>
      <c r="B1988" s="6"/>
      <c r="C1988" s="6"/>
      <c r="D1988" s="6"/>
      <c r="E1988" s="7"/>
      <c r="F1988" s="7"/>
      <c r="G1988" s="19"/>
    </row>
    <row r="1989" ht="276.75" customHeight="1">
      <c r="A1989" s="1"/>
      <c r="B1989" s="6"/>
      <c r="C1989" s="6"/>
      <c r="D1989" s="6"/>
      <c r="E1989" s="7"/>
      <c r="F1989" s="7"/>
      <c r="G1989" s="19"/>
    </row>
    <row r="1990" ht="276.75" customHeight="1">
      <c r="A1990" s="1"/>
      <c r="B1990" s="6"/>
      <c r="C1990" s="6"/>
      <c r="D1990" s="6"/>
      <c r="E1990" s="7"/>
      <c r="F1990" s="7"/>
      <c r="G1990" s="19"/>
    </row>
    <row r="1991" ht="276.75" customHeight="1">
      <c r="A1991" s="1"/>
      <c r="B1991" s="6"/>
      <c r="C1991" s="6"/>
      <c r="D1991" s="6"/>
      <c r="E1991" s="7"/>
      <c r="F1991" s="7"/>
      <c r="G1991" s="19"/>
    </row>
    <row r="1992" ht="276.75" customHeight="1">
      <c r="A1992" s="1"/>
      <c r="B1992" s="6"/>
      <c r="C1992" s="6"/>
      <c r="D1992" s="6"/>
      <c r="E1992" s="7"/>
      <c r="F1992" s="7"/>
      <c r="G1992" s="19"/>
    </row>
    <row r="1993" ht="276.75" customHeight="1">
      <c r="A1993" s="1"/>
      <c r="B1993" s="6"/>
      <c r="C1993" s="6"/>
      <c r="D1993" s="6"/>
      <c r="E1993" s="7"/>
      <c r="F1993" s="7"/>
      <c r="G1993" s="19"/>
    </row>
    <row r="1994" ht="276.75" customHeight="1">
      <c r="A1994" s="1"/>
      <c r="B1994" s="6"/>
      <c r="C1994" s="6"/>
      <c r="D1994" s="6"/>
      <c r="E1994" s="7"/>
      <c r="F1994" s="7"/>
      <c r="G1994" s="19"/>
    </row>
    <row r="1995" ht="276.75" customHeight="1">
      <c r="A1995" s="1"/>
      <c r="B1995" s="6"/>
      <c r="C1995" s="6"/>
      <c r="D1995" s="6"/>
      <c r="E1995" s="7"/>
      <c r="F1995" s="7"/>
      <c r="G1995" s="19"/>
    </row>
    <row r="1996" ht="276.75" customHeight="1">
      <c r="A1996" s="1"/>
      <c r="B1996" s="6"/>
      <c r="C1996" s="6"/>
      <c r="D1996" s="6"/>
      <c r="E1996" s="7"/>
      <c r="F1996" s="7"/>
      <c r="G1996" s="19"/>
    </row>
    <row r="1997" ht="276.75" customHeight="1">
      <c r="A1997" s="1"/>
      <c r="B1997" s="6"/>
      <c r="C1997" s="6"/>
      <c r="D1997" s="6"/>
      <c r="E1997" s="7"/>
      <c r="F1997" s="7"/>
      <c r="G1997" s="19"/>
    </row>
    <row r="1998" ht="276.75" customHeight="1">
      <c r="A1998" s="1"/>
      <c r="B1998" s="6"/>
      <c r="C1998" s="6"/>
      <c r="D1998" s="6"/>
      <c r="E1998" s="7"/>
      <c r="F1998" s="7"/>
      <c r="G1998" s="19"/>
    </row>
    <row r="1999" ht="276.75" customHeight="1">
      <c r="A1999" s="1"/>
      <c r="B1999" s="6"/>
      <c r="C1999" s="6"/>
      <c r="D1999" s="6"/>
      <c r="E1999" s="7"/>
      <c r="F1999" s="7"/>
      <c r="G1999" s="19"/>
    </row>
    <row r="2000" ht="276.75" customHeight="1">
      <c r="A2000" s="1"/>
      <c r="B2000" s="6"/>
      <c r="C2000" s="6"/>
      <c r="D2000" s="6"/>
      <c r="E2000" s="7"/>
      <c r="F2000" s="7"/>
      <c r="G2000" s="19"/>
    </row>
    <row r="2001" ht="276.75" customHeight="1">
      <c r="A2001" s="1"/>
      <c r="B2001" s="6"/>
      <c r="C2001" s="6"/>
      <c r="D2001" s="6"/>
      <c r="E2001" s="7"/>
      <c r="F2001" s="7"/>
      <c r="G2001" s="19"/>
    </row>
    <row r="2002" ht="276.75" customHeight="1">
      <c r="A2002" s="1"/>
      <c r="B2002" s="6"/>
      <c r="C2002" s="6"/>
      <c r="D2002" s="6"/>
      <c r="E2002" s="7"/>
      <c r="F2002" s="7"/>
      <c r="G2002" s="19"/>
    </row>
    <row r="2003" ht="276.75" customHeight="1">
      <c r="A2003" s="1"/>
      <c r="B2003" s="6"/>
      <c r="C2003" s="6"/>
      <c r="D2003" s="6"/>
      <c r="E2003" s="7"/>
      <c r="F2003" s="7"/>
      <c r="G2003" s="19"/>
    </row>
    <row r="2004" ht="276.75" customHeight="1">
      <c r="A2004" s="1"/>
      <c r="B2004" s="6"/>
      <c r="C2004" s="6"/>
      <c r="D2004" s="6"/>
      <c r="E2004" s="7"/>
      <c r="F2004" s="7"/>
      <c r="G2004" s="19"/>
    </row>
    <row r="2005" ht="276.75" customHeight="1">
      <c r="A2005" s="1"/>
      <c r="B2005" s="6"/>
      <c r="C2005" s="6"/>
      <c r="D2005" s="6"/>
      <c r="E2005" s="7"/>
      <c r="F2005" s="7"/>
      <c r="G2005" s="19"/>
    </row>
    <row r="2006" ht="276.75" customHeight="1">
      <c r="A2006" s="1"/>
      <c r="B2006" s="6"/>
      <c r="C2006" s="6"/>
      <c r="D2006" s="6"/>
      <c r="E2006" s="7"/>
      <c r="F2006" s="7"/>
      <c r="G2006" s="19"/>
    </row>
    <row r="2007" ht="276.75" customHeight="1">
      <c r="A2007" s="1"/>
      <c r="B2007" s="6"/>
      <c r="C2007" s="6"/>
      <c r="D2007" s="6"/>
      <c r="E2007" s="7"/>
      <c r="F2007" s="7"/>
      <c r="G2007" s="19"/>
    </row>
    <row r="2008" ht="276.75" customHeight="1">
      <c r="A2008" s="1"/>
      <c r="B2008" s="6"/>
      <c r="C2008" s="6"/>
      <c r="D2008" s="6"/>
      <c r="E2008" s="7"/>
      <c r="F2008" s="7"/>
      <c r="G2008" s="19"/>
    </row>
    <row r="2009" ht="276.75" customHeight="1">
      <c r="A2009" s="1"/>
      <c r="B2009" s="6"/>
      <c r="C2009" s="6"/>
      <c r="D2009" s="6"/>
      <c r="E2009" s="7"/>
      <c r="F2009" s="7"/>
      <c r="G2009" s="19"/>
    </row>
    <row r="2010" ht="276.75" customHeight="1">
      <c r="A2010" s="1"/>
      <c r="B2010" s="6"/>
      <c r="C2010" s="6"/>
      <c r="D2010" s="6"/>
      <c r="E2010" s="7"/>
      <c r="F2010" s="7"/>
      <c r="G2010" s="19"/>
    </row>
    <row r="2011" ht="276.75" customHeight="1">
      <c r="A2011" s="1"/>
      <c r="B2011" s="6"/>
      <c r="C2011" s="6"/>
      <c r="D2011" s="6"/>
      <c r="E2011" s="7"/>
      <c r="F2011" s="7"/>
      <c r="G2011" s="19"/>
    </row>
    <row r="2012" ht="276.75" customHeight="1">
      <c r="A2012" s="1"/>
      <c r="B2012" s="6"/>
      <c r="C2012" s="6"/>
      <c r="D2012" s="6"/>
      <c r="E2012" s="7"/>
      <c r="F2012" s="7"/>
      <c r="G2012" s="19"/>
    </row>
    <row r="2013" ht="276.75" customHeight="1">
      <c r="A2013" s="1"/>
      <c r="B2013" s="6"/>
      <c r="C2013" s="6"/>
      <c r="D2013" s="6"/>
      <c r="E2013" s="7"/>
      <c r="F2013" s="7"/>
      <c r="G2013" s="19"/>
    </row>
    <row r="2014" ht="276.75" customHeight="1">
      <c r="A2014" s="1"/>
      <c r="B2014" s="6"/>
      <c r="C2014" s="6"/>
      <c r="D2014" s="6"/>
      <c r="E2014" s="7"/>
      <c r="F2014" s="7"/>
      <c r="G2014" s="19"/>
    </row>
    <row r="2015" ht="276.75" customHeight="1">
      <c r="A2015" s="1"/>
      <c r="B2015" s="6"/>
      <c r="C2015" s="6"/>
      <c r="D2015" s="6"/>
      <c r="E2015" s="7"/>
      <c r="F2015" s="7"/>
      <c r="G2015" s="19"/>
    </row>
    <row r="2016" ht="276.75" customHeight="1">
      <c r="A2016" s="1"/>
      <c r="B2016" s="6"/>
      <c r="C2016" s="6"/>
      <c r="D2016" s="6"/>
      <c r="E2016" s="7"/>
      <c r="F2016" s="7"/>
      <c r="G2016" s="19"/>
    </row>
    <row r="2017" ht="276.75" customHeight="1">
      <c r="A2017" s="1"/>
      <c r="B2017" s="6"/>
      <c r="C2017" s="6"/>
      <c r="D2017" s="6"/>
      <c r="E2017" s="7"/>
      <c r="F2017" s="7"/>
      <c r="G2017" s="19"/>
    </row>
    <row r="2018" ht="276.75" customHeight="1">
      <c r="A2018" s="1"/>
      <c r="B2018" s="6"/>
      <c r="C2018" s="6"/>
      <c r="D2018" s="6"/>
      <c r="E2018" s="7"/>
      <c r="F2018" s="7"/>
      <c r="G2018" s="19"/>
    </row>
    <row r="2019" ht="276.75" customHeight="1">
      <c r="A2019" s="1"/>
      <c r="B2019" s="6"/>
      <c r="C2019" s="6"/>
      <c r="D2019" s="6"/>
      <c r="E2019" s="7"/>
      <c r="F2019" s="7"/>
      <c r="G2019" s="19"/>
    </row>
    <row r="2020" ht="276.75" customHeight="1">
      <c r="A2020" s="1"/>
      <c r="B2020" s="6"/>
      <c r="C2020" s="6"/>
      <c r="D2020" s="6"/>
      <c r="E2020" s="7"/>
      <c r="F2020" s="7"/>
      <c r="G2020" s="19"/>
    </row>
    <row r="2021" ht="276.75" customHeight="1">
      <c r="A2021" s="1"/>
      <c r="B2021" s="6"/>
      <c r="C2021" s="6"/>
      <c r="D2021" s="6"/>
      <c r="E2021" s="7"/>
      <c r="F2021" s="7"/>
      <c r="G2021" s="19"/>
    </row>
    <row r="2022" ht="276.75" customHeight="1">
      <c r="A2022" s="1"/>
      <c r="B2022" s="6"/>
      <c r="C2022" s="6"/>
      <c r="D2022" s="6"/>
      <c r="E2022" s="7"/>
      <c r="F2022" s="7"/>
      <c r="G2022" s="19"/>
    </row>
  </sheetData>
  <mergeCells count="7">
    <mergeCell ref="B1:C3"/>
    <mergeCell ref="D1:I3"/>
    <mergeCell ref="G5:I5"/>
    <mergeCell ref="B6:D12"/>
    <mergeCell ref="G6:I11"/>
    <mergeCell ref="G14:I14"/>
    <mergeCell ref="B15:D15"/>
  </mergeCells>
  <hyperlinks>
    <hyperlink r:id="rId1" ref="G6"/>
    <hyperlink r:id="rId2" ref="H15"/>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showGridLines="0" workbookViewId="0"/>
  </sheetViews>
  <sheetFormatPr customHeight="1" defaultColWidth="12.63" defaultRowHeight="15.75"/>
  <cols>
    <col customWidth="1" min="1" max="1" width="48.75"/>
    <col customWidth="1" min="2" max="2" width="77.5"/>
    <col customWidth="1" min="3" max="3" width="10.0"/>
    <col customWidth="1" min="4" max="4" width="13.75"/>
    <col customWidth="1" min="5" max="5" width="20.13"/>
    <col customWidth="1" min="6" max="6" width="57.5"/>
    <col customWidth="1" min="7" max="7" width="11.63"/>
    <col customWidth="1" min="8" max="8" width="8.0"/>
    <col customWidth="1" min="9" max="9" width="10.75"/>
    <col customWidth="1" min="10" max="10" width="9.13"/>
    <col customWidth="1" min="11" max="11" width="14.88"/>
    <col customWidth="1" min="12" max="12" width="13.13"/>
    <col customWidth="1" min="13" max="13" width="11.63"/>
    <col customWidth="1" min="14" max="14" width="37.13"/>
  </cols>
  <sheetData>
    <row r="1" ht="30.75" customHeight="1">
      <c r="A1" s="25" t="s">
        <v>0</v>
      </c>
      <c r="B1" s="26"/>
      <c r="C1" s="26"/>
      <c r="D1" s="26"/>
      <c r="E1" s="26"/>
      <c r="F1" s="27"/>
      <c r="G1" s="28"/>
      <c r="H1" s="28"/>
      <c r="I1" s="28"/>
      <c r="J1" s="28"/>
      <c r="K1" s="28"/>
      <c r="L1" s="28"/>
      <c r="M1" s="28"/>
      <c r="N1" s="28"/>
    </row>
    <row r="2" ht="18.0" customHeight="1">
      <c r="A2" s="29" t="s">
        <v>10</v>
      </c>
      <c r="B2" s="29" t="s">
        <v>11</v>
      </c>
      <c r="C2" s="29" t="s">
        <v>12</v>
      </c>
      <c r="D2" s="29" t="s">
        <v>13</v>
      </c>
      <c r="E2" s="29" t="s">
        <v>14</v>
      </c>
      <c r="F2" s="29" t="s">
        <v>15</v>
      </c>
      <c r="G2" s="30" t="s">
        <v>16</v>
      </c>
      <c r="H2" s="30" t="s">
        <v>17</v>
      </c>
      <c r="I2" s="30" t="s">
        <v>18</v>
      </c>
      <c r="J2" s="30" t="s">
        <v>19</v>
      </c>
      <c r="K2" s="30" t="s">
        <v>20</v>
      </c>
      <c r="L2" s="30" t="s">
        <v>21</v>
      </c>
      <c r="M2" s="30" t="s">
        <v>22</v>
      </c>
      <c r="N2" s="30" t="s">
        <v>23</v>
      </c>
    </row>
    <row r="3" ht="17.25" customHeight="1">
      <c r="A3" s="31" t="s">
        <v>24</v>
      </c>
      <c r="B3" s="32" t="s">
        <v>25</v>
      </c>
      <c r="C3" s="31" t="s">
        <v>26</v>
      </c>
      <c r="D3" s="31" t="s">
        <v>27</v>
      </c>
      <c r="E3" s="33" t="s">
        <v>28</v>
      </c>
      <c r="F3" s="33" t="s">
        <v>29</v>
      </c>
      <c r="G3" s="34" t="s">
        <v>30</v>
      </c>
      <c r="H3" s="34" t="s">
        <v>31</v>
      </c>
      <c r="I3" s="34" t="s">
        <v>31</v>
      </c>
      <c r="J3" s="35" t="s">
        <v>31</v>
      </c>
      <c r="K3" s="35" t="s">
        <v>32</v>
      </c>
      <c r="L3" s="35" t="s">
        <v>33</v>
      </c>
      <c r="M3" s="35" t="s">
        <v>33</v>
      </c>
      <c r="N3" s="35"/>
    </row>
    <row r="4" ht="28.5" customHeight="1">
      <c r="A4" s="31" t="s">
        <v>34</v>
      </c>
      <c r="B4" s="36" t="s">
        <v>35</v>
      </c>
      <c r="C4" s="31" t="s">
        <v>36</v>
      </c>
      <c r="D4" s="31" t="s">
        <v>27</v>
      </c>
      <c r="E4" s="33" t="s">
        <v>37</v>
      </c>
      <c r="F4" s="33" t="s">
        <v>38</v>
      </c>
      <c r="G4" s="35" t="s">
        <v>39</v>
      </c>
      <c r="H4" s="35">
        <v>56.0</v>
      </c>
      <c r="I4" s="35" t="s">
        <v>40</v>
      </c>
      <c r="J4" s="35" t="s">
        <v>41</v>
      </c>
      <c r="K4" s="35" t="s">
        <v>42</v>
      </c>
      <c r="L4" s="35" t="s">
        <v>33</v>
      </c>
      <c r="M4" s="35" t="s">
        <v>33</v>
      </c>
      <c r="N4" s="35"/>
    </row>
    <row r="5" ht="17.25" customHeight="1">
      <c r="A5" s="31" t="s">
        <v>34</v>
      </c>
      <c r="B5" s="36" t="s">
        <v>43</v>
      </c>
      <c r="C5" s="31" t="s">
        <v>44</v>
      </c>
      <c r="D5" s="31" t="s">
        <v>27</v>
      </c>
      <c r="E5" s="31" t="s">
        <v>45</v>
      </c>
      <c r="F5" s="31" t="s">
        <v>46</v>
      </c>
      <c r="G5" s="35" t="s">
        <v>47</v>
      </c>
      <c r="H5" s="35">
        <v>9.0</v>
      </c>
      <c r="I5" s="35" t="s">
        <v>32</v>
      </c>
      <c r="J5" s="35" t="s">
        <v>41</v>
      </c>
      <c r="K5" s="35" t="s">
        <v>32</v>
      </c>
      <c r="L5" s="35" t="s">
        <v>31</v>
      </c>
      <c r="M5" s="35" t="s">
        <v>33</v>
      </c>
      <c r="N5" s="35"/>
    </row>
    <row r="6" ht="27.0" customHeight="1">
      <c r="A6" s="31" t="s">
        <v>48</v>
      </c>
      <c r="B6" s="36" t="s">
        <v>49</v>
      </c>
      <c r="C6" s="31" t="s">
        <v>50</v>
      </c>
      <c r="D6" s="31" t="s">
        <v>27</v>
      </c>
      <c r="E6" s="31" t="s">
        <v>51</v>
      </c>
      <c r="F6" s="31" t="s">
        <v>52</v>
      </c>
      <c r="G6" s="35" t="s">
        <v>47</v>
      </c>
      <c r="H6" s="35">
        <v>2.0</v>
      </c>
      <c r="I6" s="35" t="s">
        <v>53</v>
      </c>
      <c r="J6" s="35" t="s">
        <v>54</v>
      </c>
      <c r="K6" s="37">
        <v>1455.0</v>
      </c>
      <c r="L6" s="35" t="s">
        <v>33</v>
      </c>
      <c r="M6" s="35" t="s">
        <v>33</v>
      </c>
      <c r="N6" s="35" t="s">
        <v>55</v>
      </c>
    </row>
    <row r="7" ht="17.25" customHeight="1">
      <c r="A7" s="31" t="s">
        <v>56</v>
      </c>
      <c r="B7" s="36" t="s">
        <v>57</v>
      </c>
      <c r="C7" s="31" t="s">
        <v>58</v>
      </c>
      <c r="D7" s="31" t="s">
        <v>27</v>
      </c>
      <c r="E7" s="31" t="s">
        <v>59</v>
      </c>
      <c r="F7" s="31" t="s">
        <v>60</v>
      </c>
      <c r="G7" s="35" t="s">
        <v>30</v>
      </c>
      <c r="H7" s="35">
        <v>4.0</v>
      </c>
      <c r="I7" s="35" t="s">
        <v>32</v>
      </c>
      <c r="J7" s="35" t="s">
        <v>31</v>
      </c>
      <c r="K7" s="35" t="s">
        <v>31</v>
      </c>
      <c r="L7" s="35" t="s">
        <v>33</v>
      </c>
      <c r="M7" s="35" t="s">
        <v>33</v>
      </c>
      <c r="N7" s="35"/>
    </row>
    <row r="8" ht="31.5" customHeight="1">
      <c r="A8" s="31" t="s">
        <v>61</v>
      </c>
      <c r="B8" s="32" t="s">
        <v>62</v>
      </c>
      <c r="C8" s="31" t="s">
        <v>63</v>
      </c>
      <c r="D8" s="31" t="s">
        <v>27</v>
      </c>
      <c r="E8" s="31" t="s">
        <v>64</v>
      </c>
      <c r="F8" s="31" t="s">
        <v>65</v>
      </c>
      <c r="G8" s="35" t="s">
        <v>47</v>
      </c>
      <c r="H8" s="35">
        <v>10.0</v>
      </c>
      <c r="I8" s="35" t="s">
        <v>66</v>
      </c>
      <c r="J8" s="35" t="s">
        <v>67</v>
      </c>
      <c r="K8" s="37">
        <v>3300.0</v>
      </c>
      <c r="L8" s="35" t="s">
        <v>31</v>
      </c>
      <c r="M8" s="35" t="s">
        <v>33</v>
      </c>
      <c r="N8" s="35" t="s">
        <v>68</v>
      </c>
    </row>
    <row r="9" ht="17.25" customHeight="1">
      <c r="A9" s="31" t="s">
        <v>69</v>
      </c>
      <c r="B9" s="36" t="s">
        <v>70</v>
      </c>
      <c r="C9" s="31" t="s">
        <v>71</v>
      </c>
      <c r="D9" s="31" t="s">
        <v>27</v>
      </c>
      <c r="E9" s="31" t="s">
        <v>72</v>
      </c>
      <c r="F9" s="31" t="s">
        <v>73</v>
      </c>
      <c r="G9" s="35" t="s">
        <v>30</v>
      </c>
      <c r="H9" s="35">
        <v>1.0</v>
      </c>
      <c r="I9" s="35" t="s">
        <v>31</v>
      </c>
      <c r="J9" s="35" t="s">
        <v>67</v>
      </c>
      <c r="K9" s="35" t="s">
        <v>74</v>
      </c>
      <c r="L9" s="35" t="s">
        <v>33</v>
      </c>
      <c r="M9" s="35" t="s">
        <v>75</v>
      </c>
      <c r="N9" s="35"/>
    </row>
    <row r="10" ht="17.25" customHeight="1">
      <c r="A10" s="31" t="s">
        <v>76</v>
      </c>
      <c r="B10" s="36" t="s">
        <v>77</v>
      </c>
      <c r="C10" s="31" t="s">
        <v>78</v>
      </c>
      <c r="D10" s="31" t="s">
        <v>27</v>
      </c>
      <c r="E10" s="31" t="s">
        <v>79</v>
      </c>
      <c r="F10" s="31" t="s">
        <v>80</v>
      </c>
      <c r="G10" s="35" t="s">
        <v>30</v>
      </c>
      <c r="H10" s="35">
        <v>1.0</v>
      </c>
      <c r="I10" s="35" t="s">
        <v>32</v>
      </c>
      <c r="J10" s="35" t="s">
        <v>81</v>
      </c>
      <c r="K10" s="37">
        <v>1050.0</v>
      </c>
      <c r="L10" s="35" t="s">
        <v>33</v>
      </c>
      <c r="M10" s="35" t="s">
        <v>75</v>
      </c>
      <c r="N10" s="35"/>
    </row>
    <row r="11" ht="17.25" customHeight="1">
      <c r="A11" s="31" t="s">
        <v>82</v>
      </c>
      <c r="B11" s="36" t="s">
        <v>83</v>
      </c>
      <c r="C11" s="31" t="s">
        <v>84</v>
      </c>
      <c r="D11" s="31" t="s">
        <v>27</v>
      </c>
      <c r="E11" s="31" t="s">
        <v>85</v>
      </c>
      <c r="F11" s="31" t="s">
        <v>86</v>
      </c>
      <c r="G11" s="35" t="s">
        <v>30</v>
      </c>
      <c r="H11" s="35">
        <v>2.0</v>
      </c>
      <c r="I11" s="35" t="s">
        <v>87</v>
      </c>
      <c r="J11" s="35" t="s">
        <v>54</v>
      </c>
      <c r="K11" s="37">
        <v>1100.0</v>
      </c>
      <c r="L11" s="35" t="s">
        <v>31</v>
      </c>
      <c r="M11" s="35" t="s">
        <v>75</v>
      </c>
      <c r="N11" s="35"/>
    </row>
    <row r="12" ht="17.25" customHeight="1">
      <c r="A12" s="31" t="s">
        <v>88</v>
      </c>
      <c r="B12" s="36" t="s">
        <v>89</v>
      </c>
      <c r="C12" s="31" t="s">
        <v>90</v>
      </c>
      <c r="D12" s="31" t="s">
        <v>27</v>
      </c>
      <c r="E12" s="31" t="s">
        <v>91</v>
      </c>
      <c r="F12" s="31" t="s">
        <v>92</v>
      </c>
      <c r="G12" s="35" t="s">
        <v>30</v>
      </c>
      <c r="H12" s="35">
        <v>1.0</v>
      </c>
      <c r="I12" s="35" t="s">
        <v>31</v>
      </c>
      <c r="J12" s="35" t="s">
        <v>41</v>
      </c>
      <c r="K12" s="35" t="s">
        <v>93</v>
      </c>
      <c r="L12" s="35" t="s">
        <v>75</v>
      </c>
      <c r="M12" s="35" t="s">
        <v>75</v>
      </c>
      <c r="N12" s="35"/>
    </row>
    <row r="13" ht="17.25" customHeight="1">
      <c r="A13" s="31" t="s">
        <v>94</v>
      </c>
      <c r="B13" s="36" t="s">
        <v>95</v>
      </c>
      <c r="C13" s="31" t="s">
        <v>96</v>
      </c>
      <c r="D13" s="31" t="s">
        <v>27</v>
      </c>
      <c r="E13" s="31" t="s">
        <v>97</v>
      </c>
      <c r="F13" s="31" t="s">
        <v>98</v>
      </c>
      <c r="G13" s="35" t="s">
        <v>47</v>
      </c>
      <c r="H13" s="35">
        <v>1.0</v>
      </c>
      <c r="I13" s="35" t="s">
        <v>32</v>
      </c>
      <c r="J13" s="35" t="s">
        <v>41</v>
      </c>
      <c r="K13" s="37">
        <v>1200.0</v>
      </c>
      <c r="L13" s="35" t="s">
        <v>33</v>
      </c>
      <c r="M13" s="35" t="s">
        <v>31</v>
      </c>
      <c r="N13" s="35"/>
    </row>
    <row r="14" ht="17.25" customHeight="1">
      <c r="A14" s="31" t="s">
        <v>99</v>
      </c>
      <c r="B14" s="36" t="s">
        <v>100</v>
      </c>
      <c r="C14" s="31" t="s">
        <v>101</v>
      </c>
      <c r="D14" s="31" t="s">
        <v>27</v>
      </c>
      <c r="E14" s="31" t="s">
        <v>102</v>
      </c>
      <c r="F14" s="31" t="s">
        <v>103</v>
      </c>
      <c r="G14" s="35" t="s">
        <v>30</v>
      </c>
      <c r="H14" s="35">
        <v>2.0</v>
      </c>
      <c r="I14" s="35" t="s">
        <v>40</v>
      </c>
      <c r="J14" s="35" t="s">
        <v>41</v>
      </c>
      <c r="K14" s="37">
        <v>1415.0</v>
      </c>
      <c r="L14" s="35" t="s">
        <v>31</v>
      </c>
      <c r="M14" s="35" t="s">
        <v>75</v>
      </c>
      <c r="N14" s="35"/>
    </row>
    <row r="15" ht="17.25" customHeight="1">
      <c r="A15" s="31" t="s">
        <v>48</v>
      </c>
      <c r="B15" s="36" t="s">
        <v>104</v>
      </c>
      <c r="C15" s="31" t="s">
        <v>101</v>
      </c>
      <c r="D15" s="31" t="s">
        <v>27</v>
      </c>
      <c r="E15" s="31" t="s">
        <v>105</v>
      </c>
      <c r="F15" s="31" t="s">
        <v>106</v>
      </c>
      <c r="G15" s="35" t="s">
        <v>47</v>
      </c>
      <c r="H15" s="35">
        <v>2.0</v>
      </c>
      <c r="I15" s="35" t="s">
        <v>40</v>
      </c>
      <c r="J15" s="35" t="s">
        <v>41</v>
      </c>
      <c r="K15" s="37">
        <v>1455.0</v>
      </c>
      <c r="L15" s="35" t="s">
        <v>75</v>
      </c>
      <c r="M15" s="35" t="s">
        <v>75</v>
      </c>
      <c r="N15" s="35"/>
    </row>
    <row r="16" ht="17.25" customHeight="1">
      <c r="A16" s="31" t="s">
        <v>107</v>
      </c>
      <c r="B16" s="36" t="s">
        <v>108</v>
      </c>
      <c r="C16" s="31" t="s">
        <v>109</v>
      </c>
      <c r="D16" s="31" t="s">
        <v>27</v>
      </c>
      <c r="E16" s="31" t="s">
        <v>110</v>
      </c>
      <c r="F16" s="31" t="s">
        <v>111</v>
      </c>
      <c r="G16" s="35" t="s">
        <v>30</v>
      </c>
      <c r="H16" s="35">
        <v>1.0</v>
      </c>
      <c r="I16" s="35" t="s">
        <v>32</v>
      </c>
      <c r="J16" s="35" t="s">
        <v>41</v>
      </c>
      <c r="K16" s="35" t="s">
        <v>112</v>
      </c>
      <c r="L16" s="35" t="s">
        <v>31</v>
      </c>
      <c r="M16" s="35" t="s">
        <v>75</v>
      </c>
      <c r="N16" s="35"/>
    </row>
    <row r="17" ht="17.25" customHeight="1">
      <c r="A17" s="31" t="s">
        <v>113</v>
      </c>
      <c r="B17" s="36" t="s">
        <v>114</v>
      </c>
      <c r="C17" s="31" t="s">
        <v>115</v>
      </c>
      <c r="D17" s="31" t="s">
        <v>27</v>
      </c>
      <c r="E17" s="31" t="s">
        <v>116</v>
      </c>
      <c r="F17" s="31" t="s">
        <v>117</v>
      </c>
      <c r="G17" s="35" t="s">
        <v>47</v>
      </c>
      <c r="H17" s="35">
        <v>180.0</v>
      </c>
      <c r="I17" s="35" t="s">
        <v>32</v>
      </c>
      <c r="J17" s="35" t="s">
        <v>81</v>
      </c>
      <c r="K17" s="37">
        <v>900.0</v>
      </c>
      <c r="L17" s="35" t="s">
        <v>33</v>
      </c>
      <c r="M17" s="35" t="s">
        <v>75</v>
      </c>
      <c r="N17" s="35"/>
    </row>
    <row r="18" ht="17.25" customHeight="1">
      <c r="A18" s="38" t="s">
        <v>118</v>
      </c>
      <c r="B18" s="39" t="s">
        <v>119</v>
      </c>
      <c r="C18" s="38" t="s">
        <v>120</v>
      </c>
      <c r="D18" s="31" t="s">
        <v>27</v>
      </c>
      <c r="E18" s="38" t="s">
        <v>51</v>
      </c>
      <c r="F18" s="38" t="s">
        <v>121</v>
      </c>
      <c r="G18" s="40" t="s">
        <v>30</v>
      </c>
      <c r="H18" s="40">
        <v>1.0</v>
      </c>
      <c r="I18" s="40" t="s">
        <v>40</v>
      </c>
      <c r="J18" s="40" t="s">
        <v>41</v>
      </c>
      <c r="K18" s="40">
        <v>580.0</v>
      </c>
      <c r="L18" s="40" t="s">
        <v>75</v>
      </c>
      <c r="M18" s="40" t="s">
        <v>75</v>
      </c>
      <c r="N18" s="40" t="s">
        <v>122</v>
      </c>
    </row>
    <row r="19" ht="17.25" customHeight="1">
      <c r="A19" s="38" t="s">
        <v>123</v>
      </c>
      <c r="B19" s="39" t="s">
        <v>124</v>
      </c>
      <c r="C19" s="38" t="s">
        <v>120</v>
      </c>
      <c r="D19" s="31" t="s">
        <v>27</v>
      </c>
      <c r="E19" s="38" t="s">
        <v>51</v>
      </c>
      <c r="F19" s="38" t="s">
        <v>125</v>
      </c>
      <c r="G19" s="40" t="s">
        <v>126</v>
      </c>
      <c r="H19" s="40">
        <v>1.0</v>
      </c>
      <c r="I19" s="40" t="s">
        <v>40</v>
      </c>
      <c r="J19" s="40" t="s">
        <v>41</v>
      </c>
      <c r="K19" s="40">
        <v>580.0</v>
      </c>
      <c r="L19" s="40" t="s">
        <v>75</v>
      </c>
      <c r="M19" s="40" t="s">
        <v>75</v>
      </c>
      <c r="N19" s="40" t="s">
        <v>122</v>
      </c>
    </row>
    <row r="20" ht="17.25" customHeight="1">
      <c r="A20" s="38" t="s">
        <v>127</v>
      </c>
      <c r="B20" s="39" t="s">
        <v>128</v>
      </c>
      <c r="C20" s="38" t="s">
        <v>120</v>
      </c>
      <c r="D20" s="31" t="s">
        <v>27</v>
      </c>
      <c r="E20" s="38" t="s">
        <v>129</v>
      </c>
      <c r="F20" s="38" t="s">
        <v>130</v>
      </c>
      <c r="G20" s="40" t="s">
        <v>30</v>
      </c>
      <c r="H20" s="40">
        <v>1.0</v>
      </c>
      <c r="I20" s="40" t="s">
        <v>40</v>
      </c>
      <c r="J20" s="40" t="s">
        <v>41</v>
      </c>
      <c r="K20" s="40">
        <v>580.0</v>
      </c>
      <c r="L20" s="40" t="s">
        <v>75</v>
      </c>
      <c r="M20" s="40" t="s">
        <v>75</v>
      </c>
      <c r="N20" s="40" t="s">
        <v>122</v>
      </c>
    </row>
    <row r="21" ht="17.25" customHeight="1">
      <c r="A21" s="38" t="s">
        <v>131</v>
      </c>
      <c r="B21" s="39" t="s">
        <v>132</v>
      </c>
      <c r="C21" s="38" t="s">
        <v>120</v>
      </c>
      <c r="D21" s="31" t="s">
        <v>27</v>
      </c>
      <c r="E21" s="38" t="s">
        <v>129</v>
      </c>
      <c r="F21" s="38" t="s">
        <v>133</v>
      </c>
      <c r="G21" s="40" t="s">
        <v>30</v>
      </c>
      <c r="H21" s="40">
        <v>1.0</v>
      </c>
      <c r="I21" s="40" t="s">
        <v>40</v>
      </c>
      <c r="J21" s="40" t="s">
        <v>41</v>
      </c>
      <c r="K21" s="40">
        <v>580.0</v>
      </c>
      <c r="L21" s="40" t="s">
        <v>75</v>
      </c>
      <c r="M21" s="40" t="s">
        <v>75</v>
      </c>
      <c r="N21" s="40" t="s">
        <v>122</v>
      </c>
    </row>
    <row r="22" ht="17.25" customHeight="1">
      <c r="A22" s="31" t="s">
        <v>134</v>
      </c>
      <c r="B22" s="36" t="s">
        <v>135</v>
      </c>
      <c r="C22" s="31" t="s">
        <v>136</v>
      </c>
      <c r="D22" s="31" t="s">
        <v>137</v>
      </c>
      <c r="E22" s="33" t="s">
        <v>138</v>
      </c>
      <c r="F22" s="33" t="s">
        <v>139</v>
      </c>
      <c r="G22" s="35" t="s">
        <v>47</v>
      </c>
      <c r="H22" s="35">
        <v>2.0</v>
      </c>
      <c r="I22" s="35"/>
      <c r="J22" s="35" t="s">
        <v>67</v>
      </c>
      <c r="K22" s="37">
        <v>1550.0</v>
      </c>
      <c r="L22" s="37" t="s">
        <v>140</v>
      </c>
      <c r="M22" s="35"/>
      <c r="N22" s="35"/>
    </row>
    <row r="23" ht="17.25" customHeight="1">
      <c r="A23" s="31" t="s">
        <v>141</v>
      </c>
      <c r="B23" s="36" t="s">
        <v>142</v>
      </c>
      <c r="C23" s="31" t="s">
        <v>143</v>
      </c>
      <c r="D23" s="31" t="s">
        <v>137</v>
      </c>
      <c r="E23" s="33" t="s">
        <v>144</v>
      </c>
      <c r="F23" s="33" t="s">
        <v>145</v>
      </c>
      <c r="G23" s="35" t="s">
        <v>39</v>
      </c>
      <c r="H23" s="35">
        <v>2.0</v>
      </c>
      <c r="I23" s="35" t="s">
        <v>146</v>
      </c>
      <c r="J23" s="34" t="s">
        <v>54</v>
      </c>
      <c r="K23" s="34" t="s">
        <v>147</v>
      </c>
      <c r="L23" s="35" t="s">
        <v>33</v>
      </c>
      <c r="M23" s="35" t="s">
        <v>33</v>
      </c>
      <c r="N23" s="35"/>
    </row>
    <row r="24" ht="17.25" customHeight="1">
      <c r="A24" s="31" t="s">
        <v>148</v>
      </c>
      <c r="B24" s="36" t="s">
        <v>149</v>
      </c>
      <c r="C24" s="31" t="s">
        <v>150</v>
      </c>
      <c r="D24" s="31" t="s">
        <v>137</v>
      </c>
      <c r="E24" s="31" t="s">
        <v>151</v>
      </c>
      <c r="F24" s="31" t="s">
        <v>152</v>
      </c>
      <c r="G24" s="35" t="s">
        <v>39</v>
      </c>
      <c r="H24" s="35">
        <v>11.0</v>
      </c>
      <c r="I24" s="35" t="s">
        <v>31</v>
      </c>
      <c r="J24" s="35" t="s">
        <v>41</v>
      </c>
      <c r="K24" s="35" t="s">
        <v>153</v>
      </c>
      <c r="L24" s="35" t="s">
        <v>33</v>
      </c>
      <c r="M24" s="35" t="s">
        <v>33</v>
      </c>
      <c r="N24" s="35" t="s">
        <v>154</v>
      </c>
    </row>
    <row r="25" ht="17.25" customHeight="1">
      <c r="A25" s="31" t="s">
        <v>155</v>
      </c>
      <c r="B25" s="32" t="s">
        <v>156</v>
      </c>
      <c r="C25" s="31" t="s">
        <v>157</v>
      </c>
      <c r="D25" s="31" t="s">
        <v>137</v>
      </c>
      <c r="E25" s="31" t="s">
        <v>158</v>
      </c>
      <c r="F25" s="31" t="s">
        <v>159</v>
      </c>
      <c r="G25" s="35" t="s">
        <v>47</v>
      </c>
      <c r="H25" s="35">
        <v>1.0</v>
      </c>
      <c r="I25" s="35" t="s">
        <v>40</v>
      </c>
      <c r="J25" s="35" t="s">
        <v>54</v>
      </c>
      <c r="K25" s="35" t="s">
        <v>160</v>
      </c>
      <c r="L25" s="35" t="s">
        <v>33</v>
      </c>
      <c r="M25" s="35" t="s">
        <v>75</v>
      </c>
      <c r="N25" s="35"/>
    </row>
    <row r="26" ht="17.25" customHeight="1">
      <c r="A26" s="31" t="s">
        <v>161</v>
      </c>
      <c r="B26" s="36" t="s">
        <v>162</v>
      </c>
      <c r="C26" s="31" t="s">
        <v>163</v>
      </c>
      <c r="D26" s="31" t="s">
        <v>137</v>
      </c>
      <c r="E26" s="31" t="s">
        <v>164</v>
      </c>
      <c r="F26" s="31" t="s">
        <v>165</v>
      </c>
      <c r="G26" s="35" t="s">
        <v>30</v>
      </c>
      <c r="H26" s="35">
        <v>1.0</v>
      </c>
      <c r="I26" s="35" t="s">
        <v>31</v>
      </c>
      <c r="J26" s="35" t="s">
        <v>41</v>
      </c>
      <c r="K26" s="37">
        <v>1000.0</v>
      </c>
      <c r="L26" s="35" t="s">
        <v>33</v>
      </c>
      <c r="M26" s="35" t="s">
        <v>33</v>
      </c>
      <c r="N26" s="35"/>
    </row>
    <row r="27" ht="17.25" customHeight="1">
      <c r="A27" s="31" t="s">
        <v>166</v>
      </c>
      <c r="B27" s="36" t="s">
        <v>167</v>
      </c>
      <c r="C27" s="31" t="s">
        <v>163</v>
      </c>
      <c r="D27" s="31" t="s">
        <v>137</v>
      </c>
      <c r="E27" s="31" t="s">
        <v>168</v>
      </c>
      <c r="F27" s="31" t="s">
        <v>169</v>
      </c>
      <c r="G27" s="35" t="s">
        <v>30</v>
      </c>
      <c r="H27" s="35">
        <v>1.0</v>
      </c>
      <c r="I27" s="35" t="s">
        <v>31</v>
      </c>
      <c r="J27" s="35" t="s">
        <v>41</v>
      </c>
      <c r="K27" s="37">
        <v>850.0</v>
      </c>
      <c r="L27" s="35" t="s">
        <v>75</v>
      </c>
      <c r="M27" s="35" t="s">
        <v>33</v>
      </c>
      <c r="N27" s="35"/>
    </row>
    <row r="28" ht="17.25" customHeight="1">
      <c r="A28" s="31" t="s">
        <v>170</v>
      </c>
      <c r="B28" s="36" t="s">
        <v>171</v>
      </c>
      <c r="C28" s="31" t="s">
        <v>120</v>
      </c>
      <c r="D28" s="31" t="s">
        <v>172</v>
      </c>
      <c r="E28" s="33" t="s">
        <v>173</v>
      </c>
      <c r="F28" s="33" t="s">
        <v>174</v>
      </c>
      <c r="G28" s="35" t="s">
        <v>30</v>
      </c>
      <c r="H28" s="35">
        <v>1.0</v>
      </c>
      <c r="I28" s="35" t="s">
        <v>40</v>
      </c>
      <c r="J28" s="35" t="s">
        <v>175</v>
      </c>
      <c r="K28" s="35">
        <v>590.0</v>
      </c>
      <c r="L28" s="35" t="s">
        <v>31</v>
      </c>
      <c r="M28" s="35" t="s">
        <v>31</v>
      </c>
      <c r="N28" s="35"/>
    </row>
    <row r="29" ht="17.25" customHeight="1">
      <c r="A29" s="31" t="s">
        <v>176</v>
      </c>
      <c r="B29" s="36" t="s">
        <v>177</v>
      </c>
      <c r="C29" s="31" t="s">
        <v>178</v>
      </c>
      <c r="D29" s="31" t="s">
        <v>172</v>
      </c>
      <c r="E29" s="31" t="s">
        <v>179</v>
      </c>
      <c r="F29" s="31" t="s">
        <v>180</v>
      </c>
      <c r="G29" s="35" t="s">
        <v>30</v>
      </c>
      <c r="H29" s="35">
        <v>1.0</v>
      </c>
      <c r="I29" s="35" t="s">
        <v>32</v>
      </c>
      <c r="J29" s="35" t="s">
        <v>81</v>
      </c>
      <c r="K29" s="37">
        <v>920.0</v>
      </c>
      <c r="L29" s="35" t="s">
        <v>33</v>
      </c>
      <c r="M29" s="35" t="s">
        <v>75</v>
      </c>
      <c r="N29" s="35"/>
    </row>
    <row r="30" ht="17.25" customHeight="1">
      <c r="A30" s="31" t="s">
        <v>181</v>
      </c>
      <c r="B30" s="36" t="s">
        <v>182</v>
      </c>
      <c r="C30" s="31" t="s">
        <v>183</v>
      </c>
      <c r="D30" s="31" t="s">
        <v>172</v>
      </c>
      <c r="E30" s="31" t="s">
        <v>184</v>
      </c>
      <c r="F30" s="31" t="s">
        <v>185</v>
      </c>
      <c r="G30" s="35" t="s">
        <v>39</v>
      </c>
      <c r="H30" s="35">
        <v>1.0</v>
      </c>
      <c r="I30" s="35" t="s">
        <v>32</v>
      </c>
      <c r="J30" s="35" t="s">
        <v>41</v>
      </c>
      <c r="K30" s="35" t="s">
        <v>31</v>
      </c>
      <c r="L30" s="35" t="s">
        <v>33</v>
      </c>
      <c r="M30" s="35" t="s">
        <v>31</v>
      </c>
      <c r="N30" s="35"/>
    </row>
    <row r="31" ht="17.25" customHeight="1">
      <c r="A31" s="31" t="s">
        <v>186</v>
      </c>
      <c r="B31" s="41" t="s">
        <v>187</v>
      </c>
      <c r="C31" s="31" t="s">
        <v>188</v>
      </c>
      <c r="D31" s="31" t="s">
        <v>172</v>
      </c>
      <c r="E31" s="31" t="s">
        <v>189</v>
      </c>
      <c r="F31" s="31" t="s">
        <v>190</v>
      </c>
      <c r="G31" s="35" t="s">
        <v>39</v>
      </c>
      <c r="H31" s="35">
        <v>3.5</v>
      </c>
      <c r="I31" s="35" t="s">
        <v>32</v>
      </c>
      <c r="J31" s="35" t="s">
        <v>32</v>
      </c>
      <c r="K31" s="35" t="s">
        <v>32</v>
      </c>
      <c r="L31" s="35" t="s">
        <v>31</v>
      </c>
      <c r="M31" s="35" t="s">
        <v>31</v>
      </c>
      <c r="N31" s="35"/>
    </row>
    <row r="32" ht="17.25" customHeight="1">
      <c r="A32" s="38" t="s">
        <v>191</v>
      </c>
      <c r="B32" s="39" t="s">
        <v>192</v>
      </c>
      <c r="C32" s="38" t="s">
        <v>193</v>
      </c>
      <c r="D32" s="31" t="s">
        <v>194</v>
      </c>
      <c r="E32" s="38" t="s">
        <v>195</v>
      </c>
      <c r="F32" s="38" t="s">
        <v>196</v>
      </c>
      <c r="G32" s="40" t="s">
        <v>30</v>
      </c>
      <c r="H32" s="40">
        <v>3.0</v>
      </c>
      <c r="I32" s="40" t="s">
        <v>40</v>
      </c>
      <c r="J32" s="40" t="s">
        <v>54</v>
      </c>
      <c r="K32" s="40" t="s">
        <v>32</v>
      </c>
      <c r="L32" s="40" t="s">
        <v>33</v>
      </c>
      <c r="M32" s="40" t="s">
        <v>33</v>
      </c>
      <c r="N32" s="40" t="s">
        <v>197</v>
      </c>
    </row>
    <row r="33" ht="17.25" customHeight="1">
      <c r="A33" s="38" t="s">
        <v>198</v>
      </c>
      <c r="B33" s="42" t="s">
        <v>199</v>
      </c>
      <c r="C33" s="38" t="s">
        <v>200</v>
      </c>
      <c r="D33" s="31" t="s">
        <v>194</v>
      </c>
      <c r="E33" s="38" t="s">
        <v>195</v>
      </c>
      <c r="F33" s="38" t="s">
        <v>201</v>
      </c>
      <c r="G33" s="40" t="s">
        <v>47</v>
      </c>
      <c r="H33" s="40">
        <v>4.0</v>
      </c>
      <c r="I33" s="40" t="s">
        <v>32</v>
      </c>
      <c r="J33" s="40" t="s">
        <v>41</v>
      </c>
      <c r="K33" s="40">
        <v>1990.0</v>
      </c>
      <c r="L33" s="40" t="s">
        <v>75</v>
      </c>
      <c r="M33" s="40" t="s">
        <v>75</v>
      </c>
      <c r="N33" s="40"/>
    </row>
    <row r="34" ht="17.25" customHeight="1">
      <c r="A34" s="38" t="s">
        <v>202</v>
      </c>
      <c r="B34" s="42" t="s">
        <v>203</v>
      </c>
      <c r="C34" s="38" t="s">
        <v>204</v>
      </c>
      <c r="D34" s="31" t="s">
        <v>194</v>
      </c>
      <c r="E34" s="38" t="s">
        <v>195</v>
      </c>
      <c r="F34" s="38" t="s">
        <v>205</v>
      </c>
      <c r="G34" s="40" t="s">
        <v>30</v>
      </c>
      <c r="H34" s="40">
        <v>5.0</v>
      </c>
      <c r="I34" s="40" t="s">
        <v>40</v>
      </c>
      <c r="J34" s="40" t="s">
        <v>41</v>
      </c>
      <c r="K34" s="40">
        <v>1750.0</v>
      </c>
      <c r="L34" s="40" t="s">
        <v>33</v>
      </c>
      <c r="M34" s="40" t="s">
        <v>33</v>
      </c>
      <c r="N34" s="40"/>
    </row>
    <row r="35" ht="17.25" customHeight="1">
      <c r="A35" s="38" t="s">
        <v>206</v>
      </c>
      <c r="B35" s="42" t="s">
        <v>207</v>
      </c>
      <c r="C35" s="38" t="s">
        <v>50</v>
      </c>
      <c r="D35" s="31" t="s">
        <v>194</v>
      </c>
      <c r="E35" s="38" t="s">
        <v>208</v>
      </c>
      <c r="F35" s="38" t="s">
        <v>209</v>
      </c>
      <c r="G35" s="40" t="s">
        <v>30</v>
      </c>
      <c r="H35" s="40">
        <v>3.0</v>
      </c>
      <c r="I35" s="40" t="s">
        <v>210</v>
      </c>
      <c r="J35" s="40" t="s">
        <v>41</v>
      </c>
      <c r="K35" s="40">
        <v>1425.0</v>
      </c>
      <c r="L35" s="40" t="s">
        <v>75</v>
      </c>
      <c r="M35" s="40" t="s">
        <v>75</v>
      </c>
      <c r="N35" s="40"/>
    </row>
    <row r="36" ht="17.25" customHeight="1">
      <c r="A36" s="38" t="s">
        <v>211</v>
      </c>
      <c r="B36" s="42" t="s">
        <v>212</v>
      </c>
      <c r="C36" s="38" t="s">
        <v>213</v>
      </c>
      <c r="D36" s="31" t="s">
        <v>194</v>
      </c>
      <c r="E36" s="38" t="s">
        <v>208</v>
      </c>
      <c r="F36" s="38" t="s">
        <v>214</v>
      </c>
      <c r="G36" s="40" t="s">
        <v>30</v>
      </c>
      <c r="H36" s="40">
        <v>3.0</v>
      </c>
      <c r="I36" s="40" t="s">
        <v>32</v>
      </c>
      <c r="J36" s="40" t="s">
        <v>41</v>
      </c>
      <c r="K36" s="40" t="s">
        <v>32</v>
      </c>
      <c r="L36" s="40" t="s">
        <v>75</v>
      </c>
      <c r="M36" s="40" t="s">
        <v>75</v>
      </c>
      <c r="N36" s="40" t="s">
        <v>215</v>
      </c>
    </row>
    <row r="37" ht="17.25" customHeight="1">
      <c r="A37" s="38" t="s">
        <v>216</v>
      </c>
      <c r="B37" s="42" t="s">
        <v>217</v>
      </c>
      <c r="C37" s="38" t="s">
        <v>218</v>
      </c>
      <c r="D37" s="31" t="s">
        <v>194</v>
      </c>
      <c r="E37" s="38" t="s">
        <v>208</v>
      </c>
      <c r="F37" s="38" t="s">
        <v>219</v>
      </c>
      <c r="G37" s="40" t="s">
        <v>30</v>
      </c>
      <c r="H37" s="40">
        <v>2.0</v>
      </c>
      <c r="I37" s="40" t="s">
        <v>32</v>
      </c>
      <c r="J37" s="40" t="s">
        <v>81</v>
      </c>
      <c r="K37" s="40">
        <v>87.0</v>
      </c>
      <c r="L37" s="40" t="s">
        <v>75</v>
      </c>
      <c r="M37" s="40" t="s">
        <v>75</v>
      </c>
      <c r="N37" s="40"/>
    </row>
    <row r="38" ht="17.25" customHeight="1">
      <c r="A38" s="38" t="s">
        <v>220</v>
      </c>
      <c r="B38" s="42" t="s">
        <v>221</v>
      </c>
      <c r="C38" s="38" t="s">
        <v>222</v>
      </c>
      <c r="D38" s="31" t="s">
        <v>194</v>
      </c>
      <c r="E38" s="38" t="s">
        <v>208</v>
      </c>
      <c r="F38" s="38" t="s">
        <v>223</v>
      </c>
      <c r="G38" s="40" t="s">
        <v>30</v>
      </c>
      <c r="H38" s="40">
        <v>3.0</v>
      </c>
      <c r="I38" s="40" t="s">
        <v>32</v>
      </c>
      <c r="J38" s="40" t="s">
        <v>67</v>
      </c>
      <c r="K38" s="40">
        <v>840.0</v>
      </c>
      <c r="L38" s="40" t="s">
        <v>33</v>
      </c>
      <c r="M38" s="40" t="s">
        <v>33</v>
      </c>
      <c r="N38" s="40" t="s">
        <v>224</v>
      </c>
    </row>
    <row r="39" ht="17.25" customHeight="1">
      <c r="A39" s="38" t="s">
        <v>225</v>
      </c>
      <c r="B39" s="42" t="s">
        <v>226</v>
      </c>
      <c r="C39" s="38" t="s">
        <v>227</v>
      </c>
      <c r="D39" s="31" t="s">
        <v>194</v>
      </c>
      <c r="E39" s="38" t="s">
        <v>208</v>
      </c>
      <c r="F39" s="38" t="s">
        <v>228</v>
      </c>
      <c r="G39" s="40" t="s">
        <v>30</v>
      </c>
      <c r="H39" s="40">
        <v>4.0</v>
      </c>
      <c r="I39" s="40" t="s">
        <v>32</v>
      </c>
      <c r="J39" s="40" t="s">
        <v>41</v>
      </c>
      <c r="K39" s="40">
        <v>1760.0</v>
      </c>
      <c r="L39" s="40" t="s">
        <v>75</v>
      </c>
      <c r="M39" s="40" t="s">
        <v>33</v>
      </c>
      <c r="N39" s="40"/>
    </row>
    <row r="40" ht="17.25" customHeight="1">
      <c r="A40" s="38" t="s">
        <v>229</v>
      </c>
      <c r="B40" s="42" t="s">
        <v>230</v>
      </c>
      <c r="C40" s="38" t="s">
        <v>231</v>
      </c>
      <c r="D40" s="31" t="s">
        <v>194</v>
      </c>
      <c r="E40" s="38" t="s">
        <v>195</v>
      </c>
      <c r="F40" s="38" t="s">
        <v>232</v>
      </c>
      <c r="G40" s="40" t="s">
        <v>30</v>
      </c>
      <c r="H40" s="40">
        <v>10.0</v>
      </c>
      <c r="I40" s="40" t="s">
        <v>32</v>
      </c>
      <c r="J40" s="40" t="s">
        <v>41</v>
      </c>
      <c r="K40" s="40" t="s">
        <v>32</v>
      </c>
      <c r="L40" s="40" t="s">
        <v>33</v>
      </c>
      <c r="M40" s="40" t="s">
        <v>33</v>
      </c>
      <c r="N40" s="40" t="s">
        <v>233</v>
      </c>
    </row>
    <row r="41" ht="17.25" customHeight="1">
      <c r="A41" s="38" t="s">
        <v>234</v>
      </c>
      <c r="B41" s="43" t="s">
        <v>235</v>
      </c>
      <c r="C41" s="38" t="s">
        <v>236</v>
      </c>
      <c r="D41" s="31" t="s">
        <v>194</v>
      </c>
      <c r="E41" s="38" t="s">
        <v>195</v>
      </c>
      <c r="F41" s="38" t="s">
        <v>237</v>
      </c>
      <c r="G41" s="40" t="s">
        <v>30</v>
      </c>
      <c r="H41" s="40">
        <v>3.0</v>
      </c>
      <c r="I41" s="40" t="s">
        <v>32</v>
      </c>
      <c r="J41" s="40" t="s">
        <v>41</v>
      </c>
      <c r="K41" s="40">
        <v>2100.0</v>
      </c>
      <c r="L41" s="40" t="s">
        <v>33</v>
      </c>
      <c r="M41" s="40" t="s">
        <v>33</v>
      </c>
      <c r="N41" s="40" t="s">
        <v>238</v>
      </c>
    </row>
    <row r="42" ht="17.25" customHeight="1">
      <c r="A42" s="38" t="s">
        <v>239</v>
      </c>
      <c r="B42" s="42" t="s">
        <v>240</v>
      </c>
      <c r="C42" s="38" t="s">
        <v>120</v>
      </c>
      <c r="D42" s="31" t="s">
        <v>194</v>
      </c>
      <c r="E42" s="38" t="s">
        <v>208</v>
      </c>
      <c r="F42" s="38" t="s">
        <v>241</v>
      </c>
      <c r="G42" s="40" t="s">
        <v>30</v>
      </c>
      <c r="H42" s="40">
        <v>1.0</v>
      </c>
      <c r="I42" s="40" t="s">
        <v>40</v>
      </c>
      <c r="J42" s="40" t="s">
        <v>41</v>
      </c>
      <c r="K42" s="40">
        <v>580.0</v>
      </c>
      <c r="L42" s="40" t="s">
        <v>75</v>
      </c>
      <c r="M42" s="40" t="s">
        <v>75</v>
      </c>
      <c r="N42" s="40" t="s">
        <v>122</v>
      </c>
    </row>
    <row r="43" ht="17.25" customHeight="1">
      <c r="A43" s="38" t="s">
        <v>242</v>
      </c>
      <c r="B43" s="42" t="s">
        <v>243</v>
      </c>
      <c r="C43" s="38" t="s">
        <v>120</v>
      </c>
      <c r="D43" s="31" t="s">
        <v>194</v>
      </c>
      <c r="E43" s="38" t="s">
        <v>208</v>
      </c>
      <c r="F43" s="38" t="s">
        <v>241</v>
      </c>
      <c r="G43" s="40" t="s">
        <v>126</v>
      </c>
      <c r="H43" s="40">
        <v>1.0</v>
      </c>
      <c r="I43" s="40" t="s">
        <v>40</v>
      </c>
      <c r="J43" s="40" t="s">
        <v>41</v>
      </c>
      <c r="K43" s="40">
        <v>580.0</v>
      </c>
      <c r="L43" s="40" t="s">
        <v>75</v>
      </c>
      <c r="M43" s="40" t="s">
        <v>75</v>
      </c>
      <c r="N43" s="40" t="s">
        <v>122</v>
      </c>
    </row>
    <row r="44" ht="17.25" customHeight="1">
      <c r="A44" s="31" t="s">
        <v>244</v>
      </c>
      <c r="B44" s="36" t="s">
        <v>245</v>
      </c>
      <c r="C44" s="31" t="s">
        <v>50</v>
      </c>
      <c r="D44" s="31" t="s">
        <v>246</v>
      </c>
      <c r="E44" s="31" t="s">
        <v>247</v>
      </c>
      <c r="F44" s="31" t="s">
        <v>248</v>
      </c>
      <c r="G44" s="35" t="s">
        <v>30</v>
      </c>
      <c r="H44" s="35">
        <v>2.0</v>
      </c>
      <c r="I44" s="35" t="s">
        <v>53</v>
      </c>
      <c r="J44" s="35" t="s">
        <v>67</v>
      </c>
      <c r="K44" s="37">
        <v>890.0</v>
      </c>
      <c r="L44" s="35" t="s">
        <v>33</v>
      </c>
      <c r="M44" s="35" t="s">
        <v>249</v>
      </c>
      <c r="N44" s="35" t="s">
        <v>55</v>
      </c>
    </row>
    <row r="45" ht="17.25" customHeight="1">
      <c r="A45" s="31" t="s">
        <v>246</v>
      </c>
      <c r="B45" s="32" t="s">
        <v>250</v>
      </c>
      <c r="C45" s="31" t="s">
        <v>251</v>
      </c>
      <c r="D45" s="31" t="s">
        <v>246</v>
      </c>
      <c r="E45" s="31" t="s">
        <v>252</v>
      </c>
      <c r="F45" s="31" t="s">
        <v>253</v>
      </c>
      <c r="G45" s="35" t="s">
        <v>30</v>
      </c>
      <c r="H45" s="35">
        <v>1.0</v>
      </c>
      <c r="I45" s="35" t="s">
        <v>254</v>
      </c>
      <c r="J45" s="35" t="s">
        <v>41</v>
      </c>
      <c r="K45" s="37">
        <v>1180.0</v>
      </c>
      <c r="L45" s="35" t="s">
        <v>33</v>
      </c>
      <c r="M45" s="35" t="s">
        <v>75</v>
      </c>
      <c r="N45" s="35"/>
    </row>
    <row r="46" ht="17.25" customHeight="1">
      <c r="A46" s="31" t="s">
        <v>255</v>
      </c>
      <c r="B46" s="32" t="s">
        <v>256</v>
      </c>
      <c r="C46" s="31" t="s">
        <v>257</v>
      </c>
      <c r="D46" s="31" t="s">
        <v>246</v>
      </c>
      <c r="E46" s="31" t="s">
        <v>258</v>
      </c>
      <c r="F46" s="31" t="s">
        <v>259</v>
      </c>
      <c r="G46" s="35" t="s">
        <v>30</v>
      </c>
      <c r="H46" s="35">
        <v>2.0</v>
      </c>
      <c r="I46" s="35" t="s">
        <v>260</v>
      </c>
      <c r="J46" s="35" t="s">
        <v>81</v>
      </c>
      <c r="K46" s="37">
        <v>1090.0</v>
      </c>
      <c r="L46" s="35" t="s">
        <v>33</v>
      </c>
      <c r="M46" s="35" t="s">
        <v>33</v>
      </c>
      <c r="N46" s="35" t="s">
        <v>261</v>
      </c>
    </row>
    <row r="47" ht="17.25" customHeight="1">
      <c r="A47" s="31" t="s">
        <v>246</v>
      </c>
      <c r="B47" s="32" t="s">
        <v>262</v>
      </c>
      <c r="C47" s="31" t="s">
        <v>263</v>
      </c>
      <c r="D47" s="31" t="s">
        <v>246</v>
      </c>
      <c r="E47" s="31" t="s">
        <v>258</v>
      </c>
      <c r="F47" s="31" t="s">
        <v>264</v>
      </c>
      <c r="G47" s="35" t="s">
        <v>30</v>
      </c>
      <c r="H47" s="35">
        <v>1.0</v>
      </c>
      <c r="I47" s="35" t="s">
        <v>260</v>
      </c>
      <c r="J47" s="35" t="s">
        <v>67</v>
      </c>
      <c r="K47" s="37">
        <v>790.0</v>
      </c>
      <c r="L47" s="35" t="s">
        <v>33</v>
      </c>
      <c r="M47" s="35" t="s">
        <v>75</v>
      </c>
      <c r="N47" s="35"/>
    </row>
    <row r="48" ht="17.25" customHeight="1">
      <c r="A48" s="31" t="s">
        <v>265</v>
      </c>
      <c r="B48" s="36" t="s">
        <v>266</v>
      </c>
      <c r="C48" s="31" t="s">
        <v>267</v>
      </c>
      <c r="D48" s="31" t="s">
        <v>246</v>
      </c>
      <c r="E48" s="31" t="s">
        <v>268</v>
      </c>
      <c r="F48" s="31" t="s">
        <v>269</v>
      </c>
      <c r="G48" s="35" t="s">
        <v>30</v>
      </c>
      <c r="H48" s="35">
        <v>3.0</v>
      </c>
      <c r="I48" s="35" t="s">
        <v>32</v>
      </c>
      <c r="J48" s="35" t="s">
        <v>41</v>
      </c>
      <c r="K48" s="37">
        <v>2040.0</v>
      </c>
      <c r="L48" s="35" t="s">
        <v>33</v>
      </c>
      <c r="M48" s="35" t="s">
        <v>31</v>
      </c>
      <c r="N48" s="35"/>
    </row>
    <row r="49" ht="17.25" customHeight="1">
      <c r="A49" s="31" t="s">
        <v>246</v>
      </c>
      <c r="B49" s="36" t="s">
        <v>270</v>
      </c>
      <c r="C49" s="31" t="s">
        <v>271</v>
      </c>
      <c r="D49" s="31" t="s">
        <v>246</v>
      </c>
      <c r="E49" s="31" t="s">
        <v>268</v>
      </c>
      <c r="F49" s="31" t="s">
        <v>272</v>
      </c>
      <c r="G49" s="35" t="s">
        <v>30</v>
      </c>
      <c r="H49" s="35">
        <v>2.0</v>
      </c>
      <c r="I49" s="35" t="s">
        <v>260</v>
      </c>
      <c r="J49" s="35" t="s">
        <v>41</v>
      </c>
      <c r="K49" s="37">
        <v>1290.0</v>
      </c>
      <c r="L49" s="35" t="s">
        <v>31</v>
      </c>
      <c r="M49" s="35" t="s">
        <v>31</v>
      </c>
      <c r="N49" s="35"/>
    </row>
    <row r="50" ht="17.25" customHeight="1">
      <c r="A50" s="31" t="s">
        <v>273</v>
      </c>
      <c r="B50" s="36" t="s">
        <v>274</v>
      </c>
      <c r="C50" s="31" t="s">
        <v>275</v>
      </c>
      <c r="D50" s="31" t="s">
        <v>246</v>
      </c>
      <c r="E50" s="31" t="s">
        <v>276</v>
      </c>
      <c r="F50" s="31" t="s">
        <v>277</v>
      </c>
      <c r="G50" s="35" t="s">
        <v>30</v>
      </c>
      <c r="H50" s="35">
        <v>1.0</v>
      </c>
      <c r="I50" s="35" t="s">
        <v>32</v>
      </c>
      <c r="J50" s="35" t="s">
        <v>67</v>
      </c>
      <c r="K50" s="37">
        <v>900.0</v>
      </c>
      <c r="L50" s="35" t="s">
        <v>31</v>
      </c>
      <c r="M50" s="35" t="s">
        <v>75</v>
      </c>
      <c r="N50" s="35"/>
    </row>
    <row r="51" ht="17.25" customHeight="1">
      <c r="A51" s="38" t="s">
        <v>278</v>
      </c>
      <c r="B51" s="42" t="s">
        <v>279</v>
      </c>
      <c r="C51" s="38" t="s">
        <v>280</v>
      </c>
      <c r="D51" s="31" t="s">
        <v>281</v>
      </c>
      <c r="E51" s="38" t="s">
        <v>282</v>
      </c>
      <c r="F51" s="38" t="s">
        <v>283</v>
      </c>
      <c r="G51" s="40" t="s">
        <v>30</v>
      </c>
      <c r="H51" s="40" t="s">
        <v>31</v>
      </c>
      <c r="I51" s="40" t="s">
        <v>31</v>
      </c>
      <c r="J51" s="40" t="s">
        <v>81</v>
      </c>
      <c r="K51" s="40">
        <v>990.0</v>
      </c>
      <c r="L51" s="40" t="s">
        <v>75</v>
      </c>
      <c r="M51" s="40" t="s">
        <v>33</v>
      </c>
      <c r="N51" s="40"/>
    </row>
    <row r="52" ht="17.25" customHeight="1">
      <c r="A52" s="38" t="s">
        <v>284</v>
      </c>
      <c r="B52" s="39" t="s">
        <v>285</v>
      </c>
      <c r="C52" s="38" t="s">
        <v>50</v>
      </c>
      <c r="D52" s="31" t="s">
        <v>281</v>
      </c>
      <c r="E52" s="38" t="s">
        <v>282</v>
      </c>
      <c r="F52" s="38" t="s">
        <v>286</v>
      </c>
      <c r="G52" s="40" t="s">
        <v>30</v>
      </c>
      <c r="H52" s="40">
        <v>2.0</v>
      </c>
      <c r="I52" s="40" t="s">
        <v>210</v>
      </c>
      <c r="J52" s="40" t="s">
        <v>54</v>
      </c>
      <c r="K52" s="40">
        <v>1390.0</v>
      </c>
      <c r="L52" s="40" t="s">
        <v>75</v>
      </c>
      <c r="M52" s="40" t="s">
        <v>75</v>
      </c>
      <c r="N52" s="40"/>
    </row>
    <row r="53" ht="17.25" customHeight="1">
      <c r="A53" s="38" t="s">
        <v>287</v>
      </c>
      <c r="B53" s="42" t="s">
        <v>288</v>
      </c>
      <c r="C53" s="38" t="s">
        <v>289</v>
      </c>
      <c r="D53" s="31" t="s">
        <v>281</v>
      </c>
      <c r="E53" s="38" t="s">
        <v>195</v>
      </c>
      <c r="F53" s="38" t="s">
        <v>290</v>
      </c>
      <c r="G53" s="40" t="s">
        <v>30</v>
      </c>
      <c r="H53" s="40">
        <v>5.0</v>
      </c>
      <c r="I53" s="40" t="s">
        <v>32</v>
      </c>
      <c r="J53" s="40" t="s">
        <v>41</v>
      </c>
      <c r="K53" s="40">
        <v>2975.0</v>
      </c>
      <c r="L53" s="40" t="s">
        <v>75</v>
      </c>
      <c r="M53" s="40" t="s">
        <v>75</v>
      </c>
      <c r="N53" s="40" t="s">
        <v>291</v>
      </c>
    </row>
    <row r="54" ht="17.25" customHeight="1">
      <c r="A54" s="38" t="s">
        <v>287</v>
      </c>
      <c r="B54" s="42" t="s">
        <v>292</v>
      </c>
      <c r="C54" s="38" t="s">
        <v>293</v>
      </c>
      <c r="D54" s="31" t="s">
        <v>281</v>
      </c>
      <c r="E54" s="38" t="s">
        <v>195</v>
      </c>
      <c r="F54" s="38" t="s">
        <v>294</v>
      </c>
      <c r="G54" s="40" t="s">
        <v>30</v>
      </c>
      <c r="H54" s="40">
        <v>2.0</v>
      </c>
      <c r="I54" s="40" t="s">
        <v>31</v>
      </c>
      <c r="J54" s="40" t="s">
        <v>41</v>
      </c>
      <c r="K54" s="40">
        <v>1380.0</v>
      </c>
      <c r="L54" s="40" t="s">
        <v>75</v>
      </c>
      <c r="M54" s="40" t="s">
        <v>75</v>
      </c>
      <c r="N54" s="40" t="s">
        <v>295</v>
      </c>
    </row>
    <row r="55" ht="17.25" customHeight="1">
      <c r="A55" s="38" t="s">
        <v>296</v>
      </c>
      <c r="B55" s="42" t="s">
        <v>297</v>
      </c>
      <c r="C55" s="38" t="s">
        <v>298</v>
      </c>
      <c r="D55" s="31" t="s">
        <v>281</v>
      </c>
      <c r="E55" s="38" t="s">
        <v>195</v>
      </c>
      <c r="F55" s="38" t="s">
        <v>299</v>
      </c>
      <c r="G55" s="40" t="s">
        <v>47</v>
      </c>
      <c r="H55" s="40">
        <v>3.0</v>
      </c>
      <c r="I55" s="40" t="s">
        <v>32</v>
      </c>
      <c r="J55" s="40" t="s">
        <v>41</v>
      </c>
      <c r="K55" s="40" t="s">
        <v>32</v>
      </c>
      <c r="L55" s="40" t="s">
        <v>75</v>
      </c>
      <c r="M55" s="40" t="s">
        <v>75</v>
      </c>
      <c r="N55" s="40" t="s">
        <v>300</v>
      </c>
    </row>
    <row r="56" ht="17.25" customHeight="1">
      <c r="A56" s="38" t="s">
        <v>301</v>
      </c>
      <c r="B56" s="42" t="s">
        <v>302</v>
      </c>
      <c r="C56" s="38" t="s">
        <v>204</v>
      </c>
      <c r="D56" s="31" t="s">
        <v>281</v>
      </c>
      <c r="E56" s="38" t="s">
        <v>195</v>
      </c>
      <c r="F56" s="38" t="s">
        <v>303</v>
      </c>
      <c r="G56" s="40" t="s">
        <v>47</v>
      </c>
      <c r="H56" s="40">
        <v>5.0</v>
      </c>
      <c r="I56" s="40" t="s">
        <v>40</v>
      </c>
      <c r="J56" s="40" t="s">
        <v>41</v>
      </c>
      <c r="K56" s="40">
        <v>2450.0</v>
      </c>
      <c r="L56" s="40" t="s">
        <v>33</v>
      </c>
      <c r="M56" s="40" t="s">
        <v>31</v>
      </c>
      <c r="N56" s="40"/>
    </row>
    <row r="57" ht="17.25" customHeight="1">
      <c r="A57" s="38" t="s">
        <v>304</v>
      </c>
      <c r="B57" s="42" t="s">
        <v>305</v>
      </c>
      <c r="C57" s="38" t="s">
        <v>306</v>
      </c>
      <c r="D57" s="31" t="s">
        <v>281</v>
      </c>
      <c r="E57" s="38" t="s">
        <v>195</v>
      </c>
      <c r="F57" s="38" t="s">
        <v>307</v>
      </c>
      <c r="G57" s="40" t="s">
        <v>47</v>
      </c>
      <c r="H57" s="40">
        <v>3.0</v>
      </c>
      <c r="I57" s="40" t="s">
        <v>32</v>
      </c>
      <c r="J57" s="40" t="s">
        <v>41</v>
      </c>
      <c r="K57" s="40" t="s">
        <v>32</v>
      </c>
      <c r="L57" s="40" t="s">
        <v>33</v>
      </c>
      <c r="M57" s="40" t="s">
        <v>33</v>
      </c>
      <c r="N57" s="40"/>
    </row>
    <row r="58" ht="17.25" customHeight="1">
      <c r="A58" s="38" t="s">
        <v>308</v>
      </c>
      <c r="B58" s="42" t="s">
        <v>309</v>
      </c>
      <c r="C58" s="38" t="s">
        <v>310</v>
      </c>
      <c r="D58" s="31" t="s">
        <v>281</v>
      </c>
      <c r="E58" s="38" t="s">
        <v>195</v>
      </c>
      <c r="F58" s="38" t="s">
        <v>311</v>
      </c>
      <c r="G58" s="40" t="s">
        <v>47</v>
      </c>
      <c r="H58" s="40">
        <v>1.0</v>
      </c>
      <c r="I58" s="40" t="s">
        <v>32</v>
      </c>
      <c r="J58" s="40" t="s">
        <v>41</v>
      </c>
      <c r="K58" s="40">
        <v>800.0</v>
      </c>
      <c r="L58" s="40" t="s">
        <v>33</v>
      </c>
      <c r="M58" s="40" t="s">
        <v>75</v>
      </c>
      <c r="N58" s="40"/>
    </row>
    <row r="59" ht="17.25" customHeight="1">
      <c r="A59" s="38" t="s">
        <v>312</v>
      </c>
      <c r="B59" s="42" t="s">
        <v>313</v>
      </c>
      <c r="C59" s="38" t="s">
        <v>314</v>
      </c>
      <c r="D59" s="31" t="s">
        <v>281</v>
      </c>
      <c r="E59" s="38" t="s">
        <v>195</v>
      </c>
      <c r="F59" s="38" t="s">
        <v>315</v>
      </c>
      <c r="G59" s="40" t="s">
        <v>30</v>
      </c>
      <c r="H59" s="40">
        <v>3.0</v>
      </c>
      <c r="I59" s="40" t="s">
        <v>40</v>
      </c>
      <c r="J59" s="40" t="s">
        <v>54</v>
      </c>
      <c r="K59" s="40">
        <v>1800.0</v>
      </c>
      <c r="L59" s="40" t="s">
        <v>33</v>
      </c>
      <c r="M59" s="40" t="s">
        <v>33</v>
      </c>
      <c r="N59" s="40" t="s">
        <v>316</v>
      </c>
    </row>
    <row r="60" ht="17.25" customHeight="1">
      <c r="A60" s="38" t="s">
        <v>317</v>
      </c>
      <c r="B60" s="42" t="s">
        <v>318</v>
      </c>
      <c r="C60" s="38" t="s">
        <v>319</v>
      </c>
      <c r="D60" s="31" t="s">
        <v>281</v>
      </c>
      <c r="E60" s="38" t="s">
        <v>195</v>
      </c>
      <c r="F60" s="38" t="s">
        <v>320</v>
      </c>
      <c r="G60" s="40" t="s">
        <v>30</v>
      </c>
      <c r="H60" s="40">
        <v>1.0</v>
      </c>
      <c r="I60" s="40" t="s">
        <v>210</v>
      </c>
      <c r="J60" s="40" t="s">
        <v>41</v>
      </c>
      <c r="K60" s="40">
        <v>700.0</v>
      </c>
      <c r="L60" s="40" t="s">
        <v>75</v>
      </c>
      <c r="M60" s="40" t="s">
        <v>75</v>
      </c>
      <c r="N60" s="40"/>
    </row>
    <row r="61" ht="17.25" customHeight="1">
      <c r="A61" s="38" t="s">
        <v>321</v>
      </c>
      <c r="B61" s="42" t="s">
        <v>322</v>
      </c>
      <c r="C61" s="38" t="s">
        <v>323</v>
      </c>
      <c r="D61" s="31" t="s">
        <v>281</v>
      </c>
      <c r="E61" s="38" t="s">
        <v>324</v>
      </c>
      <c r="F61" s="38" t="s">
        <v>325</v>
      </c>
      <c r="G61" s="40" t="s">
        <v>39</v>
      </c>
      <c r="H61" s="40">
        <v>1.0</v>
      </c>
      <c r="I61" s="40" t="s">
        <v>31</v>
      </c>
      <c r="J61" s="40" t="s">
        <v>54</v>
      </c>
      <c r="K61" s="40">
        <v>350.0</v>
      </c>
      <c r="L61" s="40" t="s">
        <v>33</v>
      </c>
      <c r="M61" s="40" t="s">
        <v>75</v>
      </c>
      <c r="N61" s="40" t="s">
        <v>326</v>
      </c>
    </row>
    <row r="62" ht="17.25" customHeight="1">
      <c r="A62" s="31" t="s">
        <v>327</v>
      </c>
      <c r="B62" s="36" t="s">
        <v>328</v>
      </c>
      <c r="C62" s="31" t="s">
        <v>329</v>
      </c>
      <c r="D62" s="31" t="s">
        <v>330</v>
      </c>
      <c r="E62" s="31" t="s">
        <v>331</v>
      </c>
      <c r="F62" s="31" t="s">
        <v>332</v>
      </c>
      <c r="G62" s="35" t="s">
        <v>47</v>
      </c>
      <c r="H62" s="35">
        <v>1.0</v>
      </c>
      <c r="I62" s="35" t="s">
        <v>32</v>
      </c>
      <c r="J62" s="35" t="s">
        <v>41</v>
      </c>
      <c r="K62" s="35" t="s">
        <v>333</v>
      </c>
      <c r="L62" s="35" t="s">
        <v>33</v>
      </c>
      <c r="M62" s="35" t="s">
        <v>75</v>
      </c>
      <c r="N62" s="35"/>
    </row>
    <row r="63" ht="17.25" customHeight="1">
      <c r="A63" s="31" t="s">
        <v>334</v>
      </c>
      <c r="B63" s="36" t="s">
        <v>335</v>
      </c>
      <c r="C63" s="31" t="s">
        <v>329</v>
      </c>
      <c r="D63" s="31" t="s">
        <v>330</v>
      </c>
      <c r="E63" s="31" t="s">
        <v>336</v>
      </c>
      <c r="F63" s="31" t="s">
        <v>337</v>
      </c>
      <c r="G63" s="35" t="s">
        <v>47</v>
      </c>
      <c r="H63" s="35">
        <v>1.0</v>
      </c>
      <c r="I63" s="35" t="s">
        <v>32</v>
      </c>
      <c r="J63" s="35" t="s">
        <v>41</v>
      </c>
      <c r="K63" s="35" t="s">
        <v>333</v>
      </c>
      <c r="L63" s="35" t="s">
        <v>33</v>
      </c>
      <c r="M63" s="35" t="s">
        <v>75</v>
      </c>
      <c r="N63" s="35"/>
    </row>
    <row r="64" ht="17.25" customHeight="1">
      <c r="A64" s="31" t="s">
        <v>338</v>
      </c>
      <c r="B64" s="36" t="s">
        <v>339</v>
      </c>
      <c r="C64" s="31" t="s">
        <v>263</v>
      </c>
      <c r="D64" s="31" t="s">
        <v>330</v>
      </c>
      <c r="E64" s="31" t="s">
        <v>340</v>
      </c>
      <c r="F64" s="31" t="s">
        <v>341</v>
      </c>
      <c r="G64" s="35" t="s">
        <v>47</v>
      </c>
      <c r="H64" s="35">
        <v>1.0</v>
      </c>
      <c r="I64" s="35" t="s">
        <v>66</v>
      </c>
      <c r="J64" s="35" t="s">
        <v>41</v>
      </c>
      <c r="K64" s="37">
        <v>850.0</v>
      </c>
      <c r="L64" s="35" t="s">
        <v>33</v>
      </c>
      <c r="M64" s="35" t="s">
        <v>75</v>
      </c>
      <c r="N64" s="35"/>
    </row>
    <row r="65" ht="17.25" customHeight="1">
      <c r="A65" s="31" t="s">
        <v>342</v>
      </c>
      <c r="B65" s="36" t="s">
        <v>343</v>
      </c>
      <c r="C65" s="31" t="s">
        <v>344</v>
      </c>
      <c r="D65" s="31" t="s">
        <v>330</v>
      </c>
      <c r="E65" s="31" t="s">
        <v>331</v>
      </c>
      <c r="F65" s="31" t="s">
        <v>345</v>
      </c>
      <c r="G65" s="35" t="s">
        <v>47</v>
      </c>
      <c r="H65" s="35">
        <v>2.0</v>
      </c>
      <c r="I65" s="35" t="s">
        <v>31</v>
      </c>
      <c r="J65" s="35" t="s">
        <v>81</v>
      </c>
      <c r="K65" s="35" t="s">
        <v>32</v>
      </c>
      <c r="L65" s="35" t="s">
        <v>33</v>
      </c>
      <c r="M65" s="35" t="s">
        <v>75</v>
      </c>
      <c r="N65" s="35"/>
    </row>
    <row r="66" ht="17.25" customHeight="1">
      <c r="A66" s="31" t="s">
        <v>346</v>
      </c>
      <c r="B66" s="36" t="s">
        <v>347</v>
      </c>
      <c r="C66" s="31" t="s">
        <v>348</v>
      </c>
      <c r="D66" s="31" t="s">
        <v>330</v>
      </c>
      <c r="E66" s="31" t="s">
        <v>349</v>
      </c>
      <c r="F66" s="31" t="s">
        <v>350</v>
      </c>
      <c r="G66" s="35" t="s">
        <v>30</v>
      </c>
      <c r="H66" s="35">
        <v>1.0</v>
      </c>
      <c r="I66" s="35" t="s">
        <v>351</v>
      </c>
      <c r="J66" s="35" t="s">
        <v>67</v>
      </c>
      <c r="K66" s="35" t="s">
        <v>352</v>
      </c>
      <c r="L66" s="35" t="s">
        <v>75</v>
      </c>
      <c r="M66" s="35" t="s">
        <v>353</v>
      </c>
      <c r="N66" s="35"/>
    </row>
    <row r="67" ht="17.25" customHeight="1">
      <c r="A67" s="31" t="s">
        <v>349</v>
      </c>
      <c r="B67" s="36" t="s">
        <v>354</v>
      </c>
      <c r="C67" s="31" t="s">
        <v>120</v>
      </c>
      <c r="D67" s="31" t="s">
        <v>330</v>
      </c>
      <c r="E67" s="31" t="s">
        <v>336</v>
      </c>
      <c r="F67" s="31" t="s">
        <v>355</v>
      </c>
      <c r="G67" s="35"/>
      <c r="H67" s="35">
        <v>1.0</v>
      </c>
      <c r="I67" s="35" t="s">
        <v>40</v>
      </c>
      <c r="J67" s="35" t="s">
        <v>41</v>
      </c>
      <c r="K67" s="37">
        <v>590.0</v>
      </c>
      <c r="L67" s="35" t="s">
        <v>33</v>
      </c>
      <c r="M67" s="35" t="s">
        <v>31</v>
      </c>
      <c r="N67" s="35"/>
    </row>
    <row r="68" ht="17.25" customHeight="1">
      <c r="A68" s="31" t="s">
        <v>356</v>
      </c>
      <c r="B68" s="36" t="s">
        <v>357</v>
      </c>
      <c r="C68" s="31" t="s">
        <v>358</v>
      </c>
      <c r="D68" s="31" t="s">
        <v>330</v>
      </c>
      <c r="E68" s="31" t="s">
        <v>359</v>
      </c>
      <c r="F68" s="31" t="s">
        <v>360</v>
      </c>
      <c r="G68" s="35" t="s">
        <v>47</v>
      </c>
      <c r="H68" s="35">
        <v>2.0</v>
      </c>
      <c r="I68" s="35" t="s">
        <v>66</v>
      </c>
      <c r="J68" s="35" t="s">
        <v>41</v>
      </c>
      <c r="K68" s="37">
        <v>1450.0</v>
      </c>
      <c r="L68" s="35" t="s">
        <v>31</v>
      </c>
      <c r="M68" s="35" t="s">
        <v>31</v>
      </c>
      <c r="N68" s="35"/>
    </row>
    <row r="69" ht="17.25" customHeight="1">
      <c r="A69" s="31" t="s">
        <v>361</v>
      </c>
      <c r="B69" s="36" t="s">
        <v>362</v>
      </c>
      <c r="C69" s="31" t="s">
        <v>363</v>
      </c>
      <c r="D69" s="31" t="s">
        <v>330</v>
      </c>
      <c r="E69" s="31" t="s">
        <v>364</v>
      </c>
      <c r="F69" s="31" t="s">
        <v>365</v>
      </c>
      <c r="G69" s="35" t="s">
        <v>30</v>
      </c>
      <c r="H69" s="35">
        <v>1.0</v>
      </c>
      <c r="I69" s="35" t="s">
        <v>31</v>
      </c>
      <c r="J69" s="35" t="s">
        <v>41</v>
      </c>
      <c r="K69" s="37">
        <v>650.0</v>
      </c>
      <c r="L69" s="35" t="s">
        <v>31</v>
      </c>
      <c r="M69" s="35" t="s">
        <v>75</v>
      </c>
      <c r="N69" s="35" t="s">
        <v>366</v>
      </c>
    </row>
    <row r="70" ht="17.25" customHeight="1">
      <c r="A70" s="31" t="s">
        <v>367</v>
      </c>
      <c r="B70" s="36" t="s">
        <v>368</v>
      </c>
      <c r="C70" s="31" t="s">
        <v>369</v>
      </c>
      <c r="D70" s="31" t="s">
        <v>330</v>
      </c>
      <c r="E70" s="31" t="s">
        <v>370</v>
      </c>
      <c r="F70" s="31" t="s">
        <v>371</v>
      </c>
      <c r="G70" s="35" t="s">
        <v>47</v>
      </c>
      <c r="H70" s="35">
        <v>1.0</v>
      </c>
      <c r="I70" s="35" t="s">
        <v>66</v>
      </c>
      <c r="J70" s="35" t="s">
        <v>81</v>
      </c>
      <c r="K70" s="37">
        <v>890.0</v>
      </c>
      <c r="L70" s="35" t="s">
        <v>75</v>
      </c>
      <c r="M70" s="35" t="s">
        <v>75</v>
      </c>
      <c r="N70" s="35"/>
    </row>
    <row r="71" ht="17.25" customHeight="1">
      <c r="A71" s="31" t="s">
        <v>372</v>
      </c>
      <c r="B71" s="36" t="s">
        <v>373</v>
      </c>
      <c r="C71" s="31" t="s">
        <v>374</v>
      </c>
      <c r="D71" s="31" t="s">
        <v>330</v>
      </c>
      <c r="E71" s="31" t="s">
        <v>375</v>
      </c>
      <c r="F71" s="31" t="s">
        <v>376</v>
      </c>
      <c r="G71" s="35" t="s">
        <v>30</v>
      </c>
      <c r="H71" s="35" t="s">
        <v>31</v>
      </c>
      <c r="I71" s="35" t="s">
        <v>32</v>
      </c>
      <c r="J71" s="35" t="s">
        <v>41</v>
      </c>
      <c r="K71" s="37">
        <v>1500.0</v>
      </c>
      <c r="L71" s="35" t="s">
        <v>75</v>
      </c>
      <c r="M71" s="35" t="s">
        <v>75</v>
      </c>
      <c r="N71" s="35"/>
    </row>
    <row r="72">
      <c r="A72" s="44" t="s">
        <v>377</v>
      </c>
      <c r="B72" s="45" t="s">
        <v>378</v>
      </c>
      <c r="C72" s="44" t="s">
        <v>136</v>
      </c>
      <c r="D72" s="46" t="s">
        <v>34</v>
      </c>
      <c r="E72" s="47" t="s">
        <v>379</v>
      </c>
      <c r="F72" s="44" t="s">
        <v>380</v>
      </c>
      <c r="G72" s="48" t="s">
        <v>30</v>
      </c>
      <c r="H72" s="49">
        <v>10.0</v>
      </c>
      <c r="I72" s="35" t="s">
        <v>66</v>
      </c>
      <c r="J72" s="35" t="s">
        <v>41</v>
      </c>
      <c r="K72" s="50" t="s">
        <v>381</v>
      </c>
      <c r="L72" s="35"/>
      <c r="M72" s="35"/>
      <c r="N72" s="35"/>
    </row>
    <row r="73">
      <c r="A73" s="31" t="s">
        <v>34</v>
      </c>
      <c r="B73" s="32" t="s">
        <v>382</v>
      </c>
      <c r="C73" s="31" t="s">
        <v>383</v>
      </c>
      <c r="D73" s="31" t="s">
        <v>34</v>
      </c>
      <c r="E73" s="33" t="s">
        <v>384</v>
      </c>
      <c r="F73" s="33" t="s">
        <v>385</v>
      </c>
      <c r="G73" s="35" t="s">
        <v>30</v>
      </c>
      <c r="H73" s="35">
        <v>16.0</v>
      </c>
      <c r="I73" s="35" t="s">
        <v>66</v>
      </c>
      <c r="J73" s="35" t="s">
        <v>41</v>
      </c>
      <c r="K73" s="37">
        <v>4800.0</v>
      </c>
      <c r="L73" s="35" t="s">
        <v>33</v>
      </c>
      <c r="M73" s="35" t="s">
        <v>31</v>
      </c>
      <c r="N73" s="35" t="s">
        <v>386</v>
      </c>
    </row>
    <row r="74">
      <c r="A74" s="31" t="s">
        <v>34</v>
      </c>
      <c r="B74" s="36" t="s">
        <v>387</v>
      </c>
      <c r="C74" s="31" t="s">
        <v>388</v>
      </c>
      <c r="D74" s="31" t="s">
        <v>34</v>
      </c>
      <c r="E74" s="31" t="s">
        <v>389</v>
      </c>
      <c r="F74" s="31" t="s">
        <v>390</v>
      </c>
      <c r="G74" s="35" t="s">
        <v>30</v>
      </c>
      <c r="H74" s="35" t="s">
        <v>31</v>
      </c>
      <c r="I74" s="35" t="s">
        <v>32</v>
      </c>
      <c r="J74" s="35" t="s">
        <v>81</v>
      </c>
      <c r="K74" s="37">
        <v>1603.0</v>
      </c>
      <c r="M74" s="35" t="s">
        <v>391</v>
      </c>
      <c r="N74" s="35" t="s">
        <v>392</v>
      </c>
    </row>
    <row r="75">
      <c r="A75" s="31" t="s">
        <v>393</v>
      </c>
      <c r="B75" s="36" t="s">
        <v>394</v>
      </c>
      <c r="C75" s="31" t="s">
        <v>395</v>
      </c>
      <c r="D75" s="31" t="s">
        <v>34</v>
      </c>
      <c r="E75" s="31" t="s">
        <v>396</v>
      </c>
      <c r="F75" s="31" t="s">
        <v>397</v>
      </c>
      <c r="G75" s="35" t="s">
        <v>47</v>
      </c>
      <c r="H75" s="35">
        <v>1.0</v>
      </c>
      <c r="I75" s="35" t="s">
        <v>254</v>
      </c>
      <c r="J75" s="35" t="s">
        <v>398</v>
      </c>
      <c r="K75" s="37">
        <v>1140.0</v>
      </c>
      <c r="L75" s="35" t="s">
        <v>33</v>
      </c>
      <c r="M75" s="35" t="s">
        <v>33</v>
      </c>
      <c r="N75" s="35" t="s">
        <v>399</v>
      </c>
    </row>
    <row r="76" ht="12.75" customHeight="1">
      <c r="A76" s="31" t="s">
        <v>400</v>
      </c>
      <c r="B76" s="36" t="s">
        <v>401</v>
      </c>
      <c r="C76" s="31" t="s">
        <v>402</v>
      </c>
      <c r="D76" s="31" t="s">
        <v>34</v>
      </c>
      <c r="E76" s="31" t="s">
        <v>403</v>
      </c>
      <c r="F76" s="31" t="s">
        <v>404</v>
      </c>
      <c r="G76" s="35" t="s">
        <v>47</v>
      </c>
      <c r="H76" s="35">
        <v>6.5</v>
      </c>
      <c r="I76" s="35" t="s">
        <v>31</v>
      </c>
      <c r="J76" s="35" t="s">
        <v>67</v>
      </c>
      <c r="K76" s="37">
        <v>2900.0</v>
      </c>
      <c r="L76" s="35" t="s">
        <v>33</v>
      </c>
      <c r="M76" s="35" t="s">
        <v>31</v>
      </c>
      <c r="N76" s="35" t="s">
        <v>405</v>
      </c>
    </row>
    <row r="77">
      <c r="A77" s="31" t="s">
        <v>406</v>
      </c>
      <c r="B77" s="36" t="s">
        <v>407</v>
      </c>
      <c r="C77" s="31" t="s">
        <v>402</v>
      </c>
      <c r="D77" s="31" t="s">
        <v>34</v>
      </c>
      <c r="E77" s="31" t="s">
        <v>408</v>
      </c>
      <c r="F77" s="31" t="s">
        <v>409</v>
      </c>
      <c r="G77" s="35" t="s">
        <v>47</v>
      </c>
      <c r="H77" s="35">
        <v>6.0</v>
      </c>
      <c r="I77" s="35" t="s">
        <v>31</v>
      </c>
      <c r="J77" s="35" t="s">
        <v>54</v>
      </c>
      <c r="K77" s="37">
        <v>2700.0</v>
      </c>
      <c r="L77" s="35" t="s">
        <v>31</v>
      </c>
      <c r="M77" s="35" t="s">
        <v>31</v>
      </c>
      <c r="N77" s="35" t="s">
        <v>405</v>
      </c>
    </row>
    <row r="78">
      <c r="A78" s="31" t="s">
        <v>410</v>
      </c>
      <c r="B78" s="36" t="s">
        <v>411</v>
      </c>
      <c r="C78" s="31" t="s">
        <v>412</v>
      </c>
      <c r="D78" s="31" t="s">
        <v>34</v>
      </c>
      <c r="E78" s="31" t="s">
        <v>413</v>
      </c>
      <c r="F78" s="31" t="s">
        <v>414</v>
      </c>
      <c r="G78" s="35" t="s">
        <v>39</v>
      </c>
      <c r="H78" s="35">
        <v>5.0</v>
      </c>
      <c r="I78" s="35" t="s">
        <v>31</v>
      </c>
      <c r="J78" s="35" t="s">
        <v>41</v>
      </c>
      <c r="K78" s="37">
        <v>5880.0</v>
      </c>
      <c r="L78" s="35" t="s">
        <v>33</v>
      </c>
      <c r="M78" s="35" t="s">
        <v>33</v>
      </c>
      <c r="N78" s="35" t="s">
        <v>415</v>
      </c>
    </row>
    <row r="79">
      <c r="A79" s="31" t="s">
        <v>416</v>
      </c>
      <c r="B79" s="36" t="s">
        <v>417</v>
      </c>
      <c r="C79" s="31" t="s">
        <v>58</v>
      </c>
      <c r="D79" s="31" t="s">
        <v>34</v>
      </c>
      <c r="E79" s="31" t="s">
        <v>418</v>
      </c>
      <c r="F79" s="31" t="s">
        <v>419</v>
      </c>
      <c r="G79" s="35" t="s">
        <v>47</v>
      </c>
      <c r="H79" s="35">
        <v>2.0</v>
      </c>
      <c r="I79" s="35" t="s">
        <v>32</v>
      </c>
      <c r="J79" s="35" t="s">
        <v>31</v>
      </c>
      <c r="K79" s="35" t="s">
        <v>31</v>
      </c>
      <c r="L79" s="35" t="s">
        <v>33</v>
      </c>
      <c r="M79" s="35" t="s">
        <v>33</v>
      </c>
      <c r="N79" s="35"/>
    </row>
    <row r="80" ht="17.25" customHeight="1">
      <c r="A80" s="31" t="s">
        <v>420</v>
      </c>
      <c r="B80" s="36" t="s">
        <v>421</v>
      </c>
      <c r="C80" s="31" t="s">
        <v>344</v>
      </c>
      <c r="D80" s="31" t="s">
        <v>34</v>
      </c>
      <c r="E80" s="31" t="s">
        <v>422</v>
      </c>
      <c r="F80" s="31" t="s">
        <v>423</v>
      </c>
      <c r="G80" s="35" t="s">
        <v>30</v>
      </c>
      <c r="H80" s="35">
        <v>1.0</v>
      </c>
      <c r="I80" s="35" t="s">
        <v>146</v>
      </c>
      <c r="J80" s="35" t="s">
        <v>54</v>
      </c>
      <c r="K80" s="35" t="s">
        <v>112</v>
      </c>
      <c r="L80" s="35" t="s">
        <v>75</v>
      </c>
      <c r="M80" s="35" t="s">
        <v>33</v>
      </c>
      <c r="N80" s="35"/>
    </row>
    <row r="81" ht="16.5" customHeight="1">
      <c r="A81" s="31" t="s">
        <v>424</v>
      </c>
      <c r="B81" s="36" t="s">
        <v>425</v>
      </c>
      <c r="C81" s="31" t="s">
        <v>426</v>
      </c>
      <c r="D81" s="31" t="s">
        <v>34</v>
      </c>
      <c r="E81" s="31" t="s">
        <v>427</v>
      </c>
      <c r="F81" s="31" t="s">
        <v>428</v>
      </c>
      <c r="G81" s="35" t="s">
        <v>47</v>
      </c>
      <c r="H81" s="35">
        <v>10.0</v>
      </c>
      <c r="I81" s="35" t="s">
        <v>32</v>
      </c>
      <c r="J81" s="35" t="s">
        <v>41</v>
      </c>
      <c r="K81" s="37">
        <v>3780.0</v>
      </c>
      <c r="L81" s="35" t="s">
        <v>33</v>
      </c>
      <c r="M81" s="35" t="s">
        <v>33</v>
      </c>
      <c r="N81" s="35"/>
    </row>
    <row r="82">
      <c r="A82" s="31" t="s">
        <v>429</v>
      </c>
      <c r="B82" s="32" t="s">
        <v>430</v>
      </c>
      <c r="C82" s="31" t="s">
        <v>251</v>
      </c>
      <c r="D82" s="31" t="s">
        <v>34</v>
      </c>
      <c r="E82" s="31" t="s">
        <v>431</v>
      </c>
      <c r="F82" s="31" t="s">
        <v>432</v>
      </c>
      <c r="G82" s="35" t="s">
        <v>47</v>
      </c>
      <c r="H82" s="35">
        <v>2.0</v>
      </c>
      <c r="I82" s="35" t="s">
        <v>260</v>
      </c>
      <c r="J82" s="35" t="s">
        <v>81</v>
      </c>
      <c r="K82" s="37">
        <v>1980.0</v>
      </c>
      <c r="L82" s="35" t="s">
        <v>75</v>
      </c>
      <c r="M82" s="35" t="s">
        <v>75</v>
      </c>
      <c r="N82" s="35"/>
    </row>
    <row r="83">
      <c r="A83" s="31" t="s">
        <v>433</v>
      </c>
      <c r="B83" s="32" t="s">
        <v>434</v>
      </c>
      <c r="C83" s="31" t="s">
        <v>257</v>
      </c>
      <c r="D83" s="31" t="s">
        <v>34</v>
      </c>
      <c r="E83" s="31" t="s">
        <v>435</v>
      </c>
      <c r="F83" s="31" t="s">
        <v>436</v>
      </c>
      <c r="G83" s="35" t="s">
        <v>30</v>
      </c>
      <c r="H83" s="35">
        <v>2.0</v>
      </c>
      <c r="I83" s="35" t="s">
        <v>260</v>
      </c>
      <c r="J83" s="35" t="s">
        <v>81</v>
      </c>
      <c r="K83" s="37">
        <v>1090.0</v>
      </c>
      <c r="L83" s="35" t="s">
        <v>33</v>
      </c>
      <c r="M83" s="35" t="s">
        <v>75</v>
      </c>
      <c r="N83" s="35" t="s">
        <v>261</v>
      </c>
    </row>
    <row r="84">
      <c r="A84" s="31" t="s">
        <v>437</v>
      </c>
      <c r="B84" s="36" t="s">
        <v>438</v>
      </c>
      <c r="C84" s="31" t="s">
        <v>439</v>
      </c>
      <c r="D84" s="31" t="s">
        <v>34</v>
      </c>
      <c r="E84" s="31" t="s">
        <v>440</v>
      </c>
      <c r="F84" s="31" t="s">
        <v>441</v>
      </c>
      <c r="G84" s="35" t="s">
        <v>30</v>
      </c>
      <c r="H84" s="35">
        <v>18.0</v>
      </c>
      <c r="I84" s="35" t="s">
        <v>32</v>
      </c>
      <c r="J84" s="35" t="s">
        <v>41</v>
      </c>
      <c r="K84" s="37">
        <v>2490.0</v>
      </c>
      <c r="L84" s="35" t="s">
        <v>33</v>
      </c>
      <c r="M84" s="35" t="s">
        <v>75</v>
      </c>
      <c r="N84" s="35" t="s">
        <v>442</v>
      </c>
    </row>
    <row r="85" ht="17.25" customHeight="1">
      <c r="A85" s="31" t="s">
        <v>443</v>
      </c>
      <c r="B85" s="36" t="s">
        <v>444</v>
      </c>
      <c r="C85" s="31" t="s">
        <v>71</v>
      </c>
      <c r="D85" s="31" t="s">
        <v>34</v>
      </c>
      <c r="E85" s="31" t="s">
        <v>445</v>
      </c>
      <c r="F85" s="31" t="s">
        <v>446</v>
      </c>
      <c r="G85" s="35" t="s">
        <v>39</v>
      </c>
      <c r="H85" s="35">
        <v>2.0</v>
      </c>
      <c r="I85" s="35" t="s">
        <v>31</v>
      </c>
      <c r="J85" s="35" t="s">
        <v>54</v>
      </c>
      <c r="K85" s="35" t="s">
        <v>447</v>
      </c>
      <c r="L85" s="35" t="s">
        <v>75</v>
      </c>
      <c r="M85" s="35" t="s">
        <v>75</v>
      </c>
      <c r="N85" s="35"/>
    </row>
    <row r="86">
      <c r="A86" s="31" t="s">
        <v>448</v>
      </c>
      <c r="B86" s="36" t="s">
        <v>449</v>
      </c>
      <c r="C86" s="31" t="s">
        <v>78</v>
      </c>
      <c r="D86" s="31" t="s">
        <v>34</v>
      </c>
      <c r="E86" s="31" t="s">
        <v>450</v>
      </c>
      <c r="F86" s="31" t="s">
        <v>451</v>
      </c>
      <c r="G86" s="35" t="s">
        <v>30</v>
      </c>
      <c r="H86" s="35">
        <v>2.0</v>
      </c>
      <c r="I86" s="35" t="s">
        <v>32</v>
      </c>
      <c r="J86" s="35" t="s">
        <v>81</v>
      </c>
      <c r="K86" s="37">
        <v>1800.0</v>
      </c>
      <c r="L86" s="35" t="s">
        <v>75</v>
      </c>
      <c r="M86" s="35" t="s">
        <v>75</v>
      </c>
      <c r="N86" s="35"/>
    </row>
    <row r="87" ht="14.25" customHeight="1">
      <c r="A87" s="31" t="s">
        <v>452</v>
      </c>
      <c r="B87" s="36" t="s">
        <v>453</v>
      </c>
      <c r="C87" s="31" t="s">
        <v>293</v>
      </c>
      <c r="D87" s="31" t="s">
        <v>34</v>
      </c>
      <c r="E87" s="31" t="s">
        <v>454</v>
      </c>
      <c r="F87" s="31" t="s">
        <v>455</v>
      </c>
      <c r="G87" s="35" t="s">
        <v>39</v>
      </c>
      <c r="H87" s="35">
        <v>2.0</v>
      </c>
      <c r="I87" s="35" t="s">
        <v>260</v>
      </c>
      <c r="J87" s="35" t="s">
        <v>67</v>
      </c>
      <c r="K87" s="37">
        <v>1490.0</v>
      </c>
      <c r="L87" s="35" t="s">
        <v>33</v>
      </c>
      <c r="M87" s="35" t="s">
        <v>75</v>
      </c>
      <c r="N87" s="35"/>
    </row>
    <row r="88" ht="15.75" customHeight="1">
      <c r="A88" s="31" t="s">
        <v>456</v>
      </c>
      <c r="B88" s="36" t="s">
        <v>457</v>
      </c>
      <c r="C88" s="31" t="s">
        <v>348</v>
      </c>
      <c r="D88" s="31" t="s">
        <v>34</v>
      </c>
      <c r="E88" s="31" t="s">
        <v>458</v>
      </c>
      <c r="F88" s="31" t="s">
        <v>459</v>
      </c>
      <c r="G88" s="35" t="s">
        <v>30</v>
      </c>
      <c r="H88" s="35">
        <v>1.0</v>
      </c>
      <c r="I88" s="35" t="s">
        <v>32</v>
      </c>
      <c r="J88" s="35" t="s">
        <v>54</v>
      </c>
      <c r="K88" s="35" t="s">
        <v>352</v>
      </c>
      <c r="L88" s="35" t="s">
        <v>33</v>
      </c>
      <c r="M88" s="35" t="s">
        <v>75</v>
      </c>
      <c r="N88" s="35"/>
    </row>
    <row r="89" ht="14.25" customHeight="1">
      <c r="A89" s="31" t="s">
        <v>34</v>
      </c>
      <c r="B89" s="36" t="s">
        <v>460</v>
      </c>
      <c r="C89" s="31" t="s">
        <v>178</v>
      </c>
      <c r="D89" s="31" t="s">
        <v>34</v>
      </c>
      <c r="E89" s="31" t="s">
        <v>461</v>
      </c>
      <c r="F89" s="31" t="s">
        <v>462</v>
      </c>
      <c r="G89" s="35" t="s">
        <v>47</v>
      </c>
      <c r="H89" s="35">
        <v>9.0</v>
      </c>
      <c r="I89" s="35" t="s">
        <v>260</v>
      </c>
      <c r="J89" s="35" t="s">
        <v>81</v>
      </c>
      <c r="K89" s="37">
        <v>5450.0</v>
      </c>
      <c r="L89" s="35" t="s">
        <v>33</v>
      </c>
      <c r="M89" s="35" t="s">
        <v>33</v>
      </c>
      <c r="N89" s="35" t="s">
        <v>463</v>
      </c>
    </row>
    <row r="90" ht="18.75" customHeight="1">
      <c r="A90" s="31" t="s">
        <v>34</v>
      </c>
      <c r="B90" s="36" t="s">
        <v>464</v>
      </c>
      <c r="C90" s="31" t="s">
        <v>465</v>
      </c>
      <c r="D90" s="31" t="s">
        <v>34</v>
      </c>
      <c r="E90" s="31" t="s">
        <v>466</v>
      </c>
      <c r="F90" s="31" t="s">
        <v>467</v>
      </c>
      <c r="G90" s="35"/>
      <c r="H90" s="35">
        <v>1.0</v>
      </c>
      <c r="I90" s="35" t="s">
        <v>32</v>
      </c>
      <c r="J90" s="35" t="s">
        <v>81</v>
      </c>
      <c r="K90" s="37">
        <v>590.0</v>
      </c>
      <c r="L90" s="35" t="s">
        <v>31</v>
      </c>
      <c r="M90" s="35" t="s">
        <v>75</v>
      </c>
      <c r="N90" s="35"/>
    </row>
    <row r="91">
      <c r="A91" s="31" t="s">
        <v>468</v>
      </c>
      <c r="B91" s="36" t="s">
        <v>469</v>
      </c>
      <c r="C91" s="31" t="s">
        <v>84</v>
      </c>
      <c r="D91" s="31" t="s">
        <v>34</v>
      </c>
      <c r="E91" s="31" t="s">
        <v>470</v>
      </c>
      <c r="F91" s="31" t="s">
        <v>471</v>
      </c>
      <c r="G91" s="35" t="s">
        <v>47</v>
      </c>
      <c r="H91" s="35">
        <v>9.0</v>
      </c>
      <c r="I91" s="35" t="s">
        <v>31</v>
      </c>
      <c r="J91" s="35" t="s">
        <v>41</v>
      </c>
      <c r="K91" s="37">
        <v>5710.0</v>
      </c>
      <c r="L91" s="35" t="s">
        <v>31</v>
      </c>
      <c r="M91" s="35" t="s">
        <v>33</v>
      </c>
      <c r="N91" s="35"/>
    </row>
    <row r="92">
      <c r="A92" s="31" t="s">
        <v>472</v>
      </c>
      <c r="B92" s="36" t="s">
        <v>473</v>
      </c>
      <c r="C92" s="31" t="s">
        <v>474</v>
      </c>
      <c r="D92" s="31" t="s">
        <v>34</v>
      </c>
      <c r="E92" s="31" t="s">
        <v>475</v>
      </c>
      <c r="F92" s="31" t="s">
        <v>476</v>
      </c>
      <c r="G92" s="35" t="s">
        <v>39</v>
      </c>
      <c r="H92" s="35">
        <v>60.0</v>
      </c>
      <c r="I92" s="35" t="s">
        <v>254</v>
      </c>
      <c r="J92" s="35" t="s">
        <v>54</v>
      </c>
      <c r="K92" s="35" t="s">
        <v>32</v>
      </c>
      <c r="L92" s="35" t="s">
        <v>33</v>
      </c>
      <c r="M92" s="35" t="s">
        <v>32</v>
      </c>
      <c r="N92" s="35"/>
    </row>
    <row r="93">
      <c r="A93" s="31" t="s">
        <v>477</v>
      </c>
      <c r="B93" s="36" t="s">
        <v>478</v>
      </c>
      <c r="C93" s="31" t="s">
        <v>363</v>
      </c>
      <c r="D93" s="31" t="s">
        <v>34</v>
      </c>
      <c r="E93" s="31" t="s">
        <v>479</v>
      </c>
      <c r="F93" s="31" t="s">
        <v>480</v>
      </c>
      <c r="G93" s="35" t="s">
        <v>47</v>
      </c>
      <c r="H93" s="35">
        <v>2.0</v>
      </c>
      <c r="I93" s="35" t="s">
        <v>31</v>
      </c>
      <c r="J93" s="35" t="s">
        <v>41</v>
      </c>
      <c r="K93" s="35" t="s">
        <v>31</v>
      </c>
      <c r="L93" s="35" t="s">
        <v>75</v>
      </c>
      <c r="M93" s="35" t="s">
        <v>75</v>
      </c>
      <c r="N93" s="35" t="s">
        <v>366</v>
      </c>
    </row>
    <row r="94">
      <c r="A94" s="31" t="s">
        <v>481</v>
      </c>
      <c r="B94" s="36" t="s">
        <v>482</v>
      </c>
      <c r="C94" s="31" t="s">
        <v>483</v>
      </c>
      <c r="D94" s="31" t="s">
        <v>34</v>
      </c>
      <c r="E94" s="31" t="s">
        <v>484</v>
      </c>
      <c r="F94" s="31" t="s">
        <v>485</v>
      </c>
      <c r="G94" s="35" t="s">
        <v>30</v>
      </c>
      <c r="H94" s="35">
        <v>2.0</v>
      </c>
      <c r="I94" s="35" t="s">
        <v>210</v>
      </c>
      <c r="J94" s="35" t="s">
        <v>54</v>
      </c>
      <c r="K94" s="37">
        <v>1250.0</v>
      </c>
      <c r="L94" s="35" t="s">
        <v>75</v>
      </c>
      <c r="M94" s="35" t="s">
        <v>75</v>
      </c>
      <c r="N94" s="35" t="s">
        <v>486</v>
      </c>
    </row>
    <row r="95" ht="13.5" customHeight="1">
      <c r="A95" s="31" t="s">
        <v>487</v>
      </c>
      <c r="B95" s="36" t="s">
        <v>488</v>
      </c>
      <c r="C95" s="31" t="s">
        <v>483</v>
      </c>
      <c r="D95" s="31" t="s">
        <v>34</v>
      </c>
      <c r="E95" s="31" t="s">
        <v>418</v>
      </c>
      <c r="F95" s="31" t="s">
        <v>489</v>
      </c>
      <c r="G95" s="35" t="s">
        <v>30</v>
      </c>
      <c r="H95" s="35">
        <v>2.0</v>
      </c>
      <c r="I95" s="35" t="s">
        <v>210</v>
      </c>
      <c r="J95" s="35" t="s">
        <v>54</v>
      </c>
      <c r="K95" s="37">
        <v>1250.0</v>
      </c>
      <c r="L95" s="35" t="s">
        <v>75</v>
      </c>
      <c r="M95" s="35" t="s">
        <v>75</v>
      </c>
      <c r="N95" s="35" t="s">
        <v>486</v>
      </c>
    </row>
    <row r="96">
      <c r="A96" s="31" t="s">
        <v>420</v>
      </c>
      <c r="B96" s="36" t="s">
        <v>490</v>
      </c>
      <c r="C96" s="31" t="s">
        <v>96</v>
      </c>
      <c r="D96" s="31" t="s">
        <v>34</v>
      </c>
      <c r="E96" s="31" t="s">
        <v>491</v>
      </c>
      <c r="F96" s="31" t="s">
        <v>492</v>
      </c>
      <c r="G96" s="35" t="s">
        <v>30</v>
      </c>
      <c r="H96" s="35">
        <v>2.0</v>
      </c>
      <c r="I96" s="35" t="s">
        <v>32</v>
      </c>
      <c r="J96" s="35" t="s">
        <v>41</v>
      </c>
      <c r="K96" s="37">
        <v>2400.0</v>
      </c>
      <c r="L96" s="35" t="s">
        <v>75</v>
      </c>
      <c r="M96" s="35" t="s">
        <v>31</v>
      </c>
      <c r="N96" s="35"/>
    </row>
    <row r="97" ht="13.5" customHeight="1">
      <c r="A97" s="31" t="s">
        <v>493</v>
      </c>
      <c r="B97" s="36" t="s">
        <v>494</v>
      </c>
      <c r="C97" s="31" t="s">
        <v>495</v>
      </c>
      <c r="D97" s="31" t="s">
        <v>34</v>
      </c>
      <c r="E97" s="31" t="s">
        <v>496</v>
      </c>
      <c r="F97" s="31" t="s">
        <v>497</v>
      </c>
      <c r="G97" s="35" t="s">
        <v>39</v>
      </c>
      <c r="H97" s="35">
        <v>3.0</v>
      </c>
      <c r="I97" s="35" t="s">
        <v>32</v>
      </c>
      <c r="J97" s="35" t="s">
        <v>81</v>
      </c>
      <c r="K97" s="35" t="s">
        <v>31</v>
      </c>
      <c r="L97" s="35" t="s">
        <v>33</v>
      </c>
      <c r="M97" s="35" t="s">
        <v>31</v>
      </c>
      <c r="N97" s="35"/>
    </row>
    <row r="98" ht="13.5" customHeight="1">
      <c r="A98" s="31" t="s">
        <v>498</v>
      </c>
      <c r="B98" s="36" t="s">
        <v>499</v>
      </c>
      <c r="C98" s="31" t="s">
        <v>188</v>
      </c>
      <c r="D98" s="31" t="s">
        <v>34</v>
      </c>
      <c r="E98" s="31" t="s">
        <v>500</v>
      </c>
      <c r="F98" s="31" t="s">
        <v>501</v>
      </c>
      <c r="G98" s="35" t="s">
        <v>30</v>
      </c>
      <c r="H98" s="35">
        <v>3.0</v>
      </c>
      <c r="I98" s="35" t="s">
        <v>32</v>
      </c>
      <c r="J98" s="35" t="s">
        <v>32</v>
      </c>
      <c r="K98" s="35" t="s">
        <v>32</v>
      </c>
      <c r="L98" s="35" t="s">
        <v>31</v>
      </c>
      <c r="M98" s="35" t="s">
        <v>31</v>
      </c>
      <c r="N98" s="35"/>
    </row>
    <row r="99" ht="13.5" customHeight="1">
      <c r="A99" s="38" t="s">
        <v>502</v>
      </c>
      <c r="B99" s="42" t="s">
        <v>503</v>
      </c>
      <c r="C99" s="38" t="s">
        <v>504</v>
      </c>
      <c r="D99" s="31" t="s">
        <v>505</v>
      </c>
      <c r="E99" s="38" t="s">
        <v>500</v>
      </c>
      <c r="F99" s="38" t="s">
        <v>506</v>
      </c>
      <c r="G99" s="40" t="s">
        <v>39</v>
      </c>
      <c r="H99" s="40">
        <v>336.0</v>
      </c>
      <c r="I99" s="40" t="s">
        <v>507</v>
      </c>
      <c r="J99" s="40" t="s">
        <v>41</v>
      </c>
      <c r="K99" s="40" t="s">
        <v>32</v>
      </c>
      <c r="L99" s="40" t="s">
        <v>75</v>
      </c>
      <c r="M99" s="40" t="s">
        <v>75</v>
      </c>
      <c r="N99" s="40" t="s">
        <v>508</v>
      </c>
    </row>
    <row r="100" ht="13.5" customHeight="1">
      <c r="A100" s="38" t="s">
        <v>509</v>
      </c>
      <c r="B100" s="42" t="s">
        <v>510</v>
      </c>
      <c r="C100" s="38" t="s">
        <v>511</v>
      </c>
      <c r="D100" s="31" t="s">
        <v>505</v>
      </c>
      <c r="E100" s="38" t="s">
        <v>34</v>
      </c>
      <c r="F100" s="38" t="s">
        <v>512</v>
      </c>
      <c r="G100" s="40" t="s">
        <v>30</v>
      </c>
      <c r="H100" s="40">
        <v>320.0</v>
      </c>
      <c r="I100" s="40" t="s">
        <v>507</v>
      </c>
      <c r="J100" s="40" t="s">
        <v>81</v>
      </c>
      <c r="K100" s="40">
        <v>999.0</v>
      </c>
      <c r="L100" s="40" t="s">
        <v>33</v>
      </c>
      <c r="M100" s="40" t="s">
        <v>75</v>
      </c>
      <c r="N100" s="40"/>
    </row>
    <row r="101" ht="13.5" customHeight="1">
      <c r="A101" s="38" t="s">
        <v>513</v>
      </c>
      <c r="B101" s="42" t="s">
        <v>514</v>
      </c>
      <c r="C101" s="38" t="s">
        <v>515</v>
      </c>
      <c r="D101" s="31" t="s">
        <v>505</v>
      </c>
      <c r="E101" s="51" t="s">
        <v>34</v>
      </c>
      <c r="F101" s="38" t="s">
        <v>516</v>
      </c>
      <c r="G101" s="40" t="s">
        <v>47</v>
      </c>
      <c r="H101" s="40">
        <v>6.0</v>
      </c>
      <c r="I101" s="40" t="s">
        <v>32</v>
      </c>
      <c r="J101" s="40" t="s">
        <v>81</v>
      </c>
      <c r="K101" s="40">
        <v>170.0</v>
      </c>
      <c r="L101" s="40" t="s">
        <v>33</v>
      </c>
      <c r="M101" s="40" t="s">
        <v>75</v>
      </c>
      <c r="N101" s="40"/>
    </row>
    <row r="102" ht="18.0" customHeight="1">
      <c r="A102" s="38" t="s">
        <v>517</v>
      </c>
      <c r="B102" s="42" t="s">
        <v>518</v>
      </c>
      <c r="C102" s="38" t="s">
        <v>519</v>
      </c>
      <c r="D102" s="31" t="s">
        <v>505</v>
      </c>
      <c r="E102" s="38" t="s">
        <v>520</v>
      </c>
      <c r="F102" s="38" t="s">
        <v>521</v>
      </c>
      <c r="G102" s="40" t="s">
        <v>47</v>
      </c>
      <c r="H102" s="40">
        <v>42.0</v>
      </c>
      <c r="I102" s="40" t="s">
        <v>32</v>
      </c>
      <c r="J102" s="40" t="s">
        <v>81</v>
      </c>
      <c r="K102" s="40">
        <v>850.0</v>
      </c>
      <c r="L102" s="40" t="s">
        <v>33</v>
      </c>
      <c r="M102" s="40" t="s">
        <v>75</v>
      </c>
      <c r="N102" s="40"/>
    </row>
    <row r="103" ht="18.0" customHeight="1">
      <c r="A103" s="38" t="s">
        <v>522</v>
      </c>
      <c r="B103" s="42" t="s">
        <v>523</v>
      </c>
      <c r="C103" s="38" t="s">
        <v>524</v>
      </c>
      <c r="D103" s="31" t="s">
        <v>505</v>
      </c>
      <c r="E103" s="38" t="s">
        <v>520</v>
      </c>
      <c r="F103" s="38" t="s">
        <v>525</v>
      </c>
      <c r="G103" s="40" t="s">
        <v>39</v>
      </c>
      <c r="H103" s="40" t="s">
        <v>31</v>
      </c>
      <c r="I103" s="40" t="s">
        <v>32</v>
      </c>
      <c r="J103" s="40" t="s">
        <v>81</v>
      </c>
      <c r="K103" s="40">
        <v>150.0</v>
      </c>
      <c r="L103" s="40" t="s">
        <v>33</v>
      </c>
      <c r="M103" s="40" t="s">
        <v>75</v>
      </c>
      <c r="N103" s="40"/>
    </row>
    <row r="104" ht="18.0" customHeight="1">
      <c r="A104" s="38" t="s">
        <v>526</v>
      </c>
      <c r="B104" s="42" t="s">
        <v>527</v>
      </c>
      <c r="C104" s="38" t="s">
        <v>526</v>
      </c>
      <c r="D104" s="31" t="s">
        <v>505</v>
      </c>
      <c r="E104" s="38" t="s">
        <v>528</v>
      </c>
      <c r="F104" s="38" t="s">
        <v>529</v>
      </c>
      <c r="G104" s="40" t="s">
        <v>39</v>
      </c>
      <c r="H104" s="40" t="s">
        <v>31</v>
      </c>
      <c r="I104" s="40" t="s">
        <v>31</v>
      </c>
      <c r="J104" s="40" t="s">
        <v>81</v>
      </c>
      <c r="K104" s="40">
        <v>850.0</v>
      </c>
      <c r="L104" s="40" t="s">
        <v>33</v>
      </c>
      <c r="M104" s="40" t="s">
        <v>75</v>
      </c>
      <c r="N104" s="40"/>
    </row>
    <row r="105" ht="18.0" customHeight="1">
      <c r="A105" s="38" t="s">
        <v>530</v>
      </c>
      <c r="B105" s="42" t="s">
        <v>531</v>
      </c>
      <c r="C105" s="38" t="s">
        <v>532</v>
      </c>
      <c r="D105" s="31" t="s">
        <v>505</v>
      </c>
      <c r="E105" s="38" t="s">
        <v>500</v>
      </c>
      <c r="F105" s="38" t="s">
        <v>533</v>
      </c>
      <c r="G105" s="40" t="s">
        <v>47</v>
      </c>
      <c r="H105" s="40">
        <v>12.0</v>
      </c>
      <c r="I105" s="40" t="s">
        <v>40</v>
      </c>
      <c r="J105" s="40" t="s">
        <v>41</v>
      </c>
      <c r="K105" s="40">
        <v>4500.0</v>
      </c>
      <c r="L105" s="40" t="s">
        <v>33</v>
      </c>
      <c r="M105" s="40" t="s">
        <v>75</v>
      </c>
      <c r="N105" s="40" t="s">
        <v>534</v>
      </c>
    </row>
    <row r="106" ht="18.0" customHeight="1">
      <c r="A106" s="38" t="s">
        <v>535</v>
      </c>
      <c r="B106" s="42" t="s">
        <v>536</v>
      </c>
      <c r="C106" s="38" t="s">
        <v>58</v>
      </c>
      <c r="D106" s="31" t="s">
        <v>505</v>
      </c>
      <c r="E106" s="38" t="s">
        <v>537</v>
      </c>
      <c r="F106" s="38" t="s">
        <v>538</v>
      </c>
      <c r="G106" s="40" t="s">
        <v>47</v>
      </c>
      <c r="H106" s="40">
        <v>427.0</v>
      </c>
      <c r="I106" s="40" t="s">
        <v>539</v>
      </c>
      <c r="J106" s="40" t="s">
        <v>41</v>
      </c>
      <c r="K106" s="40" t="s">
        <v>32</v>
      </c>
      <c r="L106" s="40" t="s">
        <v>33</v>
      </c>
      <c r="M106" s="40" t="s">
        <v>33</v>
      </c>
      <c r="N106" s="40"/>
    </row>
    <row r="107" ht="18.0" customHeight="1">
      <c r="A107" s="38" t="s">
        <v>540</v>
      </c>
      <c r="B107" s="42" t="s">
        <v>541</v>
      </c>
      <c r="C107" s="38" t="s">
        <v>542</v>
      </c>
      <c r="D107" s="31" t="s">
        <v>505</v>
      </c>
      <c r="E107" s="38" t="s">
        <v>537</v>
      </c>
      <c r="F107" s="38" t="s">
        <v>543</v>
      </c>
      <c r="G107" s="40" t="s">
        <v>30</v>
      </c>
      <c r="H107" s="40">
        <v>1050.0</v>
      </c>
      <c r="I107" s="40" t="s">
        <v>31</v>
      </c>
      <c r="J107" s="40" t="s">
        <v>41</v>
      </c>
      <c r="K107" s="40" t="s">
        <v>32</v>
      </c>
      <c r="L107" s="40" t="s">
        <v>33</v>
      </c>
      <c r="M107" s="40" t="s">
        <v>33</v>
      </c>
      <c r="N107" s="40"/>
    </row>
    <row r="108" ht="18.0" customHeight="1">
      <c r="A108" s="38" t="s">
        <v>544</v>
      </c>
      <c r="B108" s="42" t="s">
        <v>545</v>
      </c>
      <c r="C108" s="38" t="s">
        <v>546</v>
      </c>
      <c r="D108" s="31" t="s">
        <v>505</v>
      </c>
      <c r="E108" s="38" t="s">
        <v>520</v>
      </c>
      <c r="F108" s="38" t="s">
        <v>547</v>
      </c>
      <c r="G108" s="40" t="s">
        <v>30</v>
      </c>
      <c r="H108" s="40">
        <v>90.0</v>
      </c>
      <c r="I108" s="40" t="s">
        <v>31</v>
      </c>
      <c r="J108" s="40" t="s">
        <v>41</v>
      </c>
      <c r="K108" s="40" t="s">
        <v>32</v>
      </c>
      <c r="L108" s="40" t="s">
        <v>33</v>
      </c>
      <c r="M108" s="40" t="s">
        <v>33</v>
      </c>
      <c r="N108" s="40" t="s">
        <v>548</v>
      </c>
    </row>
    <row r="109" ht="18.0" customHeight="1">
      <c r="A109" s="38"/>
      <c r="B109" s="39"/>
      <c r="C109" s="38"/>
      <c r="D109" s="31"/>
      <c r="E109" s="38"/>
      <c r="F109" s="38"/>
      <c r="G109" s="40"/>
      <c r="H109" s="40"/>
      <c r="I109" s="40"/>
      <c r="J109" s="40"/>
      <c r="K109" s="40"/>
      <c r="L109" s="40"/>
      <c r="M109" s="40"/>
      <c r="N109" s="40"/>
    </row>
    <row r="110" ht="18.0" customHeight="1">
      <c r="A110" s="38"/>
      <c r="B110" s="39"/>
      <c r="C110" s="38"/>
      <c r="D110" s="31"/>
      <c r="E110" s="38"/>
      <c r="F110" s="38"/>
      <c r="G110" s="40"/>
      <c r="H110" s="40"/>
      <c r="I110" s="40"/>
      <c r="J110" s="40"/>
      <c r="K110" s="40"/>
      <c r="L110" s="40"/>
      <c r="M110" s="40"/>
      <c r="N110" s="40"/>
    </row>
    <row r="111" ht="1.5" customHeight="1">
      <c r="B111" s="52"/>
      <c r="C111" s="38"/>
      <c r="D111" s="38"/>
      <c r="E111" s="38"/>
      <c r="F111" s="38"/>
      <c r="G111" s="40"/>
      <c r="H111" s="40"/>
      <c r="I111" s="40"/>
      <c r="J111" s="40"/>
      <c r="K111" s="40"/>
      <c r="L111" s="40"/>
      <c r="M111" s="40"/>
      <c r="N111" s="40"/>
    </row>
  </sheetData>
  <autoFilter ref="$A$2:$N$108">
    <sortState ref="A2:N108">
      <sortCondition ref="D2:D108"/>
    </sortState>
  </autoFilter>
  <customSheetViews>
    <customSheetView guid="{EF07762D-83D0-4389-82FA-1645936A5978}" filter="1" showAutoFilter="1">
      <autoFilter ref="$D$1:$D$111">
        <filterColumn colId="0">
          <filters>
            <filter val="E-commerce"/>
          </filters>
        </filterColumn>
      </autoFilter>
    </customSheetView>
  </customSheetViews>
  <hyperlinks>
    <hyperlink r:id="rId1" ref="B3"/>
    <hyperlink r:id="rId2" ref="B4"/>
    <hyperlink r:id="rId3" ref="B5"/>
    <hyperlink r:id="rId4" ref="B6"/>
    <hyperlink r:id="rId5" ref="B7"/>
    <hyperlink r:id="rId6" ref="B8"/>
    <hyperlink r:id="rId7" location="niveau" ref="B9"/>
    <hyperlink r:id="rId8" ref="B10"/>
    <hyperlink r:id="rId9" ref="B11"/>
    <hyperlink r:id="rId10" ref="B12"/>
    <hyperlink r:id="rId11" ref="B13"/>
    <hyperlink r:id="rId12" ref="B14"/>
    <hyperlink r:id="rId13" ref="B15"/>
    <hyperlink r:id="rId14" ref="B16"/>
    <hyperlink r:id="rId15" ref="B17"/>
    <hyperlink r:id="rId16" ref="B18"/>
    <hyperlink r:id="rId17" ref="B19"/>
    <hyperlink r:id="rId18" ref="B20"/>
    <hyperlink r:id="rId19" ref="B21"/>
    <hyperlink r:id="rId20" location=":~:text=Prix%202020%20%3A%201550%20%E2%82%AC%20H.T.,DiGiTT%C2%AE%20%3A%20150%20%E2%82%AC%20H.T.&amp;text=La%20digitalisation%20croissante%20de%20la,de%20la%20data%20sur%20Internet." ref="B22"/>
    <hyperlink r:id="rId21" ref="B23"/>
    <hyperlink r:id="rId22" ref="B24"/>
    <hyperlink r:id="rId23" ref="B25"/>
    <hyperlink r:id="rId24" ref="B26"/>
    <hyperlink r:id="rId25" ref="B27"/>
    <hyperlink r:id="rId26" ref="B28"/>
    <hyperlink r:id="rId27" location="f3" ref="B29"/>
    <hyperlink r:id="rId28" ref="B30"/>
    <hyperlink r:id="rId29" ref="B31"/>
    <hyperlink r:id="rId30" ref="B32"/>
    <hyperlink r:id="rId31" ref="B33"/>
    <hyperlink r:id="rId32" ref="B34"/>
    <hyperlink r:id="rId33" ref="B35"/>
    <hyperlink r:id="rId34" ref="B36"/>
    <hyperlink r:id="rId35" ref="B37"/>
    <hyperlink r:id="rId36" ref="B38"/>
    <hyperlink r:id="rId37" ref="B39"/>
    <hyperlink r:id="rId38" ref="B40"/>
    <hyperlink r:id="rId39" ref="B41"/>
    <hyperlink r:id="rId40" ref="B42"/>
    <hyperlink r:id="rId41" ref="B43"/>
    <hyperlink r:id="rId42" ref="B44"/>
    <hyperlink r:id="rId43" location="programme" ref="B45"/>
    <hyperlink r:id="rId44" ref="B46"/>
    <hyperlink r:id="rId45" location=":~:text=Cette%20formation%20met%20en%20lumi%C3%A8re,de%20communication%2C%20d'innovation." ref="B47"/>
    <hyperlink r:id="rId46" ref="B48"/>
    <hyperlink r:id="rId47" ref="B49"/>
    <hyperlink r:id="rId48" ref="B50"/>
    <hyperlink r:id="rId49" ref="B51"/>
    <hyperlink r:id="rId50" ref="B52"/>
    <hyperlink r:id="rId51" ref="B53"/>
    <hyperlink r:id="rId52" ref="B54"/>
    <hyperlink r:id="rId53" ref="B55"/>
    <hyperlink r:id="rId54" ref="B56"/>
    <hyperlink r:id="rId55" ref="B57"/>
    <hyperlink r:id="rId56" ref="B58"/>
    <hyperlink r:id="rId57" ref="B59"/>
    <hyperlink r:id="rId58" ref="B60"/>
    <hyperlink r:id="rId59" ref="B61"/>
    <hyperlink r:id="rId60" ref="B62"/>
    <hyperlink r:id="rId61" ref="B63"/>
    <hyperlink r:id="rId62" ref="B64"/>
    <hyperlink r:id="rId63" ref="B65"/>
    <hyperlink r:id="rId64" ref="B66"/>
    <hyperlink r:id="rId65" ref="B67"/>
    <hyperlink r:id="rId66" ref="B68"/>
    <hyperlink r:id="rId67" ref="B69"/>
    <hyperlink r:id="rId68" ref="B70"/>
    <hyperlink r:id="rId69" ref="B71"/>
    <hyperlink r:id="rId70" ref="B72"/>
    <hyperlink r:id="rId71" location="tab3" ref="B73"/>
    <hyperlink r:id="rId72" ref="B74"/>
    <hyperlink r:id="rId73" ref="B75"/>
    <hyperlink r:id="rId74" ref="B76"/>
    <hyperlink r:id="rId75" ref="B77"/>
    <hyperlink r:id="rId76" location="financement" ref="B78"/>
    <hyperlink r:id="rId77" ref="B79"/>
    <hyperlink r:id="rId78" ref="B80"/>
    <hyperlink r:id="rId79" ref="B81"/>
    <hyperlink r:id="rId80" location="programme" ref="B82"/>
    <hyperlink r:id="rId81" ref="B83"/>
    <hyperlink r:id="rId82" ref="B84"/>
    <hyperlink r:id="rId83" ref="B85"/>
    <hyperlink r:id="rId84" ref="B86"/>
    <hyperlink r:id="rId85" ref="B87"/>
    <hyperlink r:id="rId86" ref="B88"/>
    <hyperlink r:id="rId87" ref="B89"/>
    <hyperlink r:id="rId88" ref="B90"/>
    <hyperlink r:id="rId89" ref="B91"/>
    <hyperlink r:id="rId90" ref="B92"/>
    <hyperlink r:id="rId91" ref="B93"/>
    <hyperlink r:id="rId92" ref="B94"/>
    <hyperlink r:id="rId93" ref="B95"/>
    <hyperlink r:id="rId94" ref="B96"/>
    <hyperlink r:id="rId95" ref="B97"/>
    <hyperlink r:id="rId96" ref="B98"/>
    <hyperlink r:id="rId97" ref="B99"/>
    <hyperlink r:id="rId98" ref="B100"/>
    <hyperlink r:id="rId99" ref="B101"/>
    <hyperlink r:id="rId100" ref="B102"/>
    <hyperlink r:id="rId101" ref="B103"/>
    <hyperlink r:id="rId102" ref="B104"/>
    <hyperlink r:id="rId103" ref="B105"/>
    <hyperlink r:id="rId104" ref="B106"/>
    <hyperlink r:id="rId105" ref="B107"/>
    <hyperlink r:id="rId106" ref="B108"/>
  </hyperlinks>
  <drawing r:id="rId10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5"/>
    <col customWidth="1" min="2" max="2" width="14.63"/>
    <col customWidth="1" min="3" max="4" width="16.13"/>
    <col customWidth="1" min="5" max="5" width="33.38"/>
    <col customWidth="1" min="6" max="7" width="51.25"/>
    <col customWidth="1" min="8" max="8" width="11.88"/>
    <col customWidth="1" min="9" max="9" width="10.0"/>
  </cols>
  <sheetData>
    <row r="1">
      <c r="A1" s="53" t="s">
        <v>549</v>
      </c>
      <c r="J1" s="54"/>
      <c r="K1" s="54"/>
      <c r="L1" s="55" t="s">
        <v>550</v>
      </c>
      <c r="M1" s="55" t="s">
        <v>551</v>
      </c>
      <c r="N1" s="55" t="s">
        <v>552</v>
      </c>
      <c r="O1" s="55" t="s">
        <v>553</v>
      </c>
      <c r="P1" s="55"/>
      <c r="Q1" s="54"/>
      <c r="R1" s="54"/>
      <c r="S1" s="54"/>
      <c r="T1" s="54"/>
      <c r="U1" s="54"/>
      <c r="V1" s="54"/>
      <c r="W1" s="54"/>
      <c r="X1" s="54"/>
      <c r="Y1" s="54"/>
      <c r="Z1" s="54"/>
      <c r="AA1" s="54"/>
      <c r="AB1" s="54"/>
      <c r="AC1" s="54"/>
    </row>
    <row r="2">
      <c r="A2" s="56" t="s">
        <v>12</v>
      </c>
      <c r="B2" s="56" t="s">
        <v>554</v>
      </c>
      <c r="C2" s="56" t="s">
        <v>11</v>
      </c>
      <c r="D2" s="56" t="s">
        <v>555</v>
      </c>
      <c r="E2" s="56" t="s">
        <v>556</v>
      </c>
      <c r="F2" s="57" t="s">
        <v>11</v>
      </c>
      <c r="G2" s="57" t="s">
        <v>557</v>
      </c>
      <c r="H2" s="57" t="s">
        <v>17</v>
      </c>
      <c r="I2" s="57" t="s">
        <v>558</v>
      </c>
      <c r="J2" s="58" t="str">
        <f>CONCATENATE("&lt;thead&gt;
&lt;tr&gt;&lt;th style='width:",L2,"%'&gt;",A2,"&lt;/th&gt;&lt;th style='width:",M2,"%' class='left'&gt;",G2,"&lt;/th&gt;&lt;th style='width:",N2,"%'&gt;",H2,"&lt;/th&gt;&lt;th style='width:",O2,"%'&gt;",I2,"&lt;/th&gt;&lt;/tr&gt;&lt;/thead&gt;
&lt;tbody&gt;")</f>
        <v>&lt;thead&gt;
&lt;tr&gt;&lt;th style='width:20%'&gt;Organisme&lt;/th&gt;&lt;th style='width:60%' class='left'&gt;Description par l'organisme&lt;/th&gt;&lt;th style='width:10%'&gt;Durée (J)&lt;/th&gt;&lt;th style='width:10%'&gt;Prix &lt;/th&gt;&lt;/tr&gt;&lt;/thead&gt;
&lt;tbody&gt;</v>
      </c>
      <c r="K2" s="59" t="s">
        <v>559</v>
      </c>
      <c r="L2" s="60">
        <v>20.0</v>
      </c>
      <c r="M2" s="60">
        <v>60.0</v>
      </c>
      <c r="N2" s="60">
        <v>10.0</v>
      </c>
      <c r="O2" s="60">
        <v>10.0</v>
      </c>
      <c r="P2" s="61"/>
      <c r="Q2" s="62"/>
      <c r="R2" s="62"/>
      <c r="S2" s="62"/>
      <c r="T2" s="62"/>
      <c r="U2" s="62"/>
      <c r="V2" s="62"/>
      <c r="W2" s="62"/>
      <c r="X2" s="62"/>
      <c r="Y2" s="62"/>
      <c r="Z2" s="62"/>
      <c r="AA2" s="62"/>
      <c r="AB2" s="62"/>
      <c r="AC2" s="62"/>
    </row>
    <row r="3">
      <c r="A3" s="63" t="str">
        <f t="shared" ref="A3:A12" si="1">CONCATENATE("&lt;a href='",F3,"' target='_blank' title='Voir le site' rel='noopener'&gt;&lt;img style='margin: 15px auto;text-align: center;' class='logo' width='128px' src='",E3,"'&gt;&lt;span style='font-size:1.3em; color: #1879a4; font-weight: bold;'&gt;",B3,"&lt;/span&gt;&lt;/a&gt;")</f>
        <v>&lt;a href='https://www.ziggourat.com/formation-inbound-marketing.html' target='_blank' title='Voir le site' rel='noopener'&gt;&lt;img style='margin: 15px auto;text-align: center;' class='logo' width='128px' src='https://logo.clearbit.com/www.ziggourat.com'&gt;&lt;span style='font-size:1.3em; color: #1879a4; font-weight: bold;'&gt;Ziggourat&lt;/span&gt;&lt;/a&gt;</v>
      </c>
      <c r="B3" s="64" t="str">
        <f>IFERROR(__xludf.DUMMYFUNCTION("PROPER(REGEXREPLACE(REGEXEXTRACT("".""&amp;F3&amp;""/"",""\.([^.]+\.[^./?]+)(?:/|\?)""),""\.(.+)"",""""))"),"Ziggourat")</f>
        <v>Ziggourat</v>
      </c>
      <c r="C3" s="65" t="str">
        <f>IFERROR(__xludf.DUMMYFUNCTION("REGEXEXTRACT(F3,""^(?:https?:\/\/)?(?:[^@\n]+@)?([^:\/\n]+)"")"),"www.ziggourat.com")</f>
        <v>www.ziggourat.com</v>
      </c>
      <c r="D3" s="66" t="str">
        <f t="shared" ref="D3:D12" si="2">IMAGE(CONCATENATE("https://logo.clearbit.com/",C3))</f>
        <v>#REF!</v>
      </c>
      <c r="E3" s="65" t="str">
        <f t="shared" ref="E3:E8" si="3">CONCATENATE("https://logo.clearbit.com/",C3)</f>
        <v>https://logo.clearbit.com/www.ziggourat.com</v>
      </c>
      <c r="F3" s="67" t="s">
        <v>421</v>
      </c>
      <c r="G3" s="68" t="s">
        <v>560</v>
      </c>
      <c r="H3" s="69">
        <v>1.0</v>
      </c>
      <c r="I3" s="70" t="s">
        <v>561</v>
      </c>
      <c r="J3" s="71" t="str">
        <f t="shared" ref="J3:J12" si="4">CONCATENATE("&lt;tr&gt;&lt;td&gt;",A3,"&lt;/td&gt;&lt;td&gt;",G3,"&lt;/td&gt;&lt;td&gt;",H3,"&lt;/td&gt;&lt;td&gt;",I3,"&lt;/td&gt;&lt;/tr&gt;")</f>
        <v>&lt;tr&gt;&lt;td&gt;&lt;a href='https://www.ziggourat.com/formation-inbound-marketing.html' target='_blank' title='Voir le site' rel='noopener'&gt;&lt;img style='margin: 15px auto;text-align: center;' class='logo' width='128px' src='https://logo.clearbit.com/www.ziggourat.com'&gt;&lt;span style='font-size:1.3em; color: #1879a4; font-weight: bold;'&gt;Ziggourat&lt;/span&gt;&lt;/a&gt;&lt;/td&gt;&lt;td&gt;&lt;i class='fa fa-check'&gt;&lt;/i&gt;Identifier les leviers de performance du marketing digital
&lt;i class='fa fa-check'&gt;&lt;/i&gt;Intégrer les réseaux sociaux dans sa stratégie d'Inbound marketing
&lt;i class='fa fa-check'&gt;&lt;/i&gt;Piloter et mesurer les performances de sa stratégie
&lt;i class='fa fa-check'&gt;&lt;/i&gt;Optimiser son marketing sur mobile&lt;/td&gt;&lt;td&gt;1&lt;/td&gt;&lt;td&gt;A partir de 700€ HT&lt;/td&gt;&lt;/tr&gt;</v>
      </c>
      <c r="K3" s="72"/>
      <c r="L3" s="72"/>
      <c r="M3" s="72"/>
      <c r="N3" s="72"/>
      <c r="O3" s="72"/>
      <c r="P3" s="72"/>
      <c r="Q3" s="72"/>
      <c r="R3" s="72"/>
      <c r="S3" s="72"/>
      <c r="T3" s="72"/>
      <c r="U3" s="72"/>
      <c r="V3" s="72"/>
      <c r="W3" s="54"/>
      <c r="X3" s="54"/>
      <c r="Y3" s="54"/>
      <c r="Z3" s="54"/>
      <c r="AA3" s="54"/>
      <c r="AB3" s="54"/>
      <c r="AC3" s="54"/>
    </row>
    <row r="4">
      <c r="A4" s="63" t="str">
        <f t="shared" si="1"/>
        <v>&lt;a href='https://wydden.com/formation/growth-hacking/' target='_blank' title='Voir le site' rel='noopener'&gt;&lt;img style='margin: 15px auto;text-align: center;' class='logo' width='128px' src='https://logo.clearbit.com/wydden.com'&gt;&lt;span style='font-size:1.3em; color: #1879a4; font-weight: bold;'&gt;Wydden&lt;/span&gt;&lt;/a&gt;</v>
      </c>
      <c r="B4" s="73" t="s">
        <v>78</v>
      </c>
      <c r="C4" s="65" t="str">
        <f>IFERROR(__xludf.DUMMYFUNCTION("REGEXEXTRACT(F4,""^(?:https?:\/\/)?(?:[^@\n]+@)?([^:\/\n]+)"")"),"wydden.com")</f>
        <v>wydden.com</v>
      </c>
      <c r="D4" s="66" t="str">
        <f t="shared" si="2"/>
        <v>#REF!</v>
      </c>
      <c r="E4" s="65" t="str">
        <f t="shared" si="3"/>
        <v>https://logo.clearbit.com/wydden.com</v>
      </c>
      <c r="F4" s="74" t="s">
        <v>449</v>
      </c>
      <c r="G4" s="68" t="s">
        <v>562</v>
      </c>
      <c r="H4" s="69">
        <v>2.0</v>
      </c>
      <c r="I4" s="70" t="s">
        <v>563</v>
      </c>
      <c r="J4" s="71" t="str">
        <f t="shared" si="4"/>
        <v>&lt;tr&gt;&lt;td&gt;&lt;a href='https://wydden.com/formation/growth-hacking/' target='_blank' title='Voir le site' rel='noopener'&gt;&lt;img style='margin: 15px auto;text-align: center;' class='logo' width='128px' src='https://logo.clearbit.com/wydden.com'&gt;&lt;span style='font-size:1.3em; color: #1879a4; font-weight: bold;'&gt;Wydden&lt;/span&gt;&lt;/a&gt;&lt;/td&gt;&lt;td&gt;&lt;i class='fa fa-check'&gt;&lt;/i&gt;Adopter le « Mindset » du Growth Hacker
&lt;i class='fa fa-check'&gt;&lt;/i&gt;Maîtriser les dernières techniques et outils pour mettre en place une stratégie de growth hacking.
&lt;i class='fa fa-check'&gt;&lt;/i&gt;Générer rapidement des prospects qualifiés
&lt;i class='fa fa-check'&gt;&lt;/i&gt;Mesurer, structurer, analyser vos datas et expérimenter vos processus growth&lt;/td&gt;&lt;td&gt;2&lt;/td&gt;&lt;td&gt;1800€ HT&lt;/td&gt;&lt;/tr&gt;</v>
      </c>
      <c r="K4" s="72"/>
      <c r="L4" s="72"/>
      <c r="M4" s="72"/>
      <c r="N4" s="72"/>
      <c r="O4" s="72"/>
      <c r="P4" s="72"/>
      <c r="Q4" s="72"/>
      <c r="R4" s="72"/>
      <c r="S4" s="72"/>
      <c r="T4" s="72"/>
      <c r="U4" s="72"/>
      <c r="V4" s="72"/>
      <c r="W4" s="54"/>
      <c r="X4" s="54"/>
      <c r="Y4" s="54"/>
      <c r="Z4" s="54"/>
      <c r="AA4" s="54"/>
      <c r="AB4" s="54"/>
      <c r="AC4" s="54"/>
    </row>
    <row r="5">
      <c r="A5" s="63" t="str">
        <f t="shared" si="1"/>
        <v>&lt;a href='https://www.unow.fr/formations/social-selling-b-2-b/' target='_blank' title='Voir le site' rel='noopener'&gt;&lt;img style='margin: 15px auto;text-align: center;' class='logo' width='128px' src='https://logo.clearbit.com/www.unow.fr'&gt;&lt;span style='font-size:1.3em; color: #1879a4; font-weight: bold;'&gt;Unow&lt;/span&gt;&lt;/a&gt;</v>
      </c>
      <c r="B5" s="64" t="str">
        <f>IFERROR(__xludf.DUMMYFUNCTION("PROPER(REGEXREPLACE(REGEXEXTRACT("".""&amp;F5&amp;""/"",""\.([^.]+\.[^./?]+)(?:/|\?)""),""\.(.+)"",""""))"),"Unow")</f>
        <v>Unow</v>
      </c>
      <c r="C5" s="65" t="str">
        <f>IFERROR(__xludf.DUMMYFUNCTION("REGEXEXTRACT(F5,""^(?:https?:\/\/)?(?:[^@\n]+@)?([^:\/\n]+)"")"),"www.unow.fr")</f>
        <v>www.unow.fr</v>
      </c>
      <c r="D5" s="66" t="str">
        <f t="shared" si="2"/>
        <v>#REF!</v>
      </c>
      <c r="E5" s="65" t="str">
        <f t="shared" si="3"/>
        <v>https://logo.clearbit.com/www.unow.fr</v>
      </c>
      <c r="F5" s="74" t="s">
        <v>434</v>
      </c>
      <c r="G5" s="68" t="s">
        <v>564</v>
      </c>
      <c r="H5" s="74">
        <v>2.0</v>
      </c>
      <c r="I5" s="75" t="s">
        <v>565</v>
      </c>
      <c r="J5" s="71" t="str">
        <f t="shared" si="4"/>
        <v>&lt;tr&gt;&lt;td&gt;&lt;a href='https://www.unow.fr/formations/social-selling-b-2-b/' target='_blank' title='Voir le site' rel='noopener'&gt;&lt;img style='margin: 15px auto;text-align: center;' class='logo' width='128px' src='https://logo.clearbit.com/www.unow.fr'&gt;&lt;span style='font-size:1.3em; color: #1879a4; font-weight: bold;'&gt;Unow&lt;/span&gt;&lt;/a&gt;&lt;/td&gt;&lt;td&gt;&lt;i class='fa fa-check'&gt;&lt;/i&gt;Générer du business grâce à une approche de Social Selling très poussée sur LinkedIn
&lt;i class='fa fa-check'&gt;&lt;/i&gt;se positionner stratégiquement auprès de ses prospects et clients
&lt;i class='fa fa-check'&gt;&lt;/i&gt;conquérir de nouveaux clients en publiant des contenus engageants et en construisant son influence sur LinkedIn
&lt;/td&gt;&lt;td&gt;2&lt;/td&gt;&lt;td&gt;1090€ HT&lt;/td&gt;&lt;/tr&gt;</v>
      </c>
      <c r="K5" s="72"/>
      <c r="L5" s="72"/>
      <c r="M5" s="72"/>
      <c r="N5" s="72"/>
      <c r="O5" s="72"/>
      <c r="P5" s="72"/>
      <c r="Q5" s="72"/>
      <c r="R5" s="72"/>
      <c r="S5" s="72"/>
      <c r="T5" s="72"/>
      <c r="U5" s="72"/>
      <c r="V5" s="72"/>
      <c r="W5" s="72"/>
      <c r="X5" s="72"/>
      <c r="Y5" s="54"/>
      <c r="Z5" s="54"/>
      <c r="AA5" s="54"/>
      <c r="AB5" s="54"/>
      <c r="AC5" s="54"/>
    </row>
    <row r="6">
      <c r="A6" s="63" t="str">
        <f t="shared" si="1"/>
        <v>&lt;a href='https://www.talenco.com/accompagner-individuellement/cycles-certifiants/cycle-certifiant-formation-responsable-marketing-digital' target='_blank' title='Voir le site' rel='noopener'&gt;&lt;img style='margin: 15px auto;text-align: center;' class='logo' width='128px' src='https://logo.clearbit.com/www.talenco.com'&gt;&lt;span style='font-size:1.3em; color: #1879a4; font-weight: bold;'&gt;Talenco&lt;/span&gt;&lt;/a&gt;</v>
      </c>
      <c r="B6" s="64" t="str">
        <f>IFERROR(__xludf.DUMMYFUNCTION("PROPER(REGEXREPLACE(REGEXEXTRACT("".""&amp;F6&amp;""/"",""\.([^.]+\.[^./?]+)(?:/|\?)""),""\.(.+)"",""""))"),"Talenco")</f>
        <v>Talenco</v>
      </c>
      <c r="C6" s="65" t="str">
        <f>IFERROR(__xludf.DUMMYFUNCTION("REGEXEXTRACT(F6,""^(?:https?:\/\/)?(?:[^@\n]+@)?([^:\/\n]+)"")"),"www.talenco.com")</f>
        <v>www.talenco.com</v>
      </c>
      <c r="D6" s="66" t="str">
        <f t="shared" si="2"/>
        <v>#REF!</v>
      </c>
      <c r="E6" s="65" t="str">
        <f t="shared" si="3"/>
        <v>https://logo.clearbit.com/www.talenco.com</v>
      </c>
      <c r="F6" s="74" t="s">
        <v>460</v>
      </c>
      <c r="G6" s="68" t="s">
        <v>566</v>
      </c>
      <c r="H6" s="74">
        <v>9.0</v>
      </c>
      <c r="I6" s="75" t="s">
        <v>567</v>
      </c>
      <c r="J6" s="71" t="str">
        <f t="shared" si="4"/>
        <v>&lt;tr&gt;&lt;td&gt;&lt;a href='https://www.talenco.com/accompagner-individuellement/cycles-certifiants/cycle-certifiant-formation-responsable-marketing-digital' target='_blank' title='Voir le site' rel='noopener'&gt;&lt;img style='margin: 15px auto;text-align: center;' class='logo' width='128px' src='https://logo.clearbit.com/www.talenco.com'&gt;&lt;span style='font-size:1.3em; color: #1879a4; font-weight: bold;'&gt;Talenco&lt;/span&gt;&lt;/a&gt;&lt;/td&gt;&lt;td&gt;&lt;i class='fa fa-check'&gt;&lt;/i&gt;Leviers d’une stratégie de marketing digital
&lt;i class='fa fa-check'&gt;&lt;/i&gt;Stratégies d’acquisition de trafic
&lt;i class='fa fa-check'&gt;&lt;/i&gt;Interfaces digitales centrées sur l’UX
&lt;i class='fa fa-check'&gt;&lt;/i&gt;Mesurer la performance et le ROI des actions &lt;/td&gt;&lt;td&gt;9&lt;/td&gt;&lt;td&gt;5450€ HT&lt;/td&gt;&lt;/tr&gt;</v>
      </c>
      <c r="K6" s="72"/>
      <c r="L6" s="72"/>
      <c r="M6" s="72"/>
      <c r="N6" s="72"/>
      <c r="O6" s="72"/>
      <c r="P6" s="72"/>
      <c r="Q6" s="72"/>
      <c r="R6" s="72"/>
      <c r="S6" s="72"/>
      <c r="T6" s="72"/>
      <c r="U6" s="72"/>
      <c r="V6" s="72"/>
      <c r="W6" s="72"/>
      <c r="X6" s="72"/>
      <c r="Y6" s="54"/>
      <c r="Z6" s="54"/>
      <c r="AA6" s="54"/>
      <c r="AB6" s="54"/>
      <c r="AC6" s="54"/>
    </row>
    <row r="7">
      <c r="A7" s="63" t="str">
        <f t="shared" si="1"/>
        <v>&lt;a href='https://www.paprika-marketing.fr/formations/strategie-marketing-post-crise/' target='_blank' title='Voir le site' rel='noopener'&gt;&lt;img style='margin: 15px auto;text-align: center;' class='logo' width='128px' src='https://logo.clearbit.com/www.paprika-marketing.fr'&gt;&lt;span style='font-size:1.3em; color: #1879a4; font-weight: bold;'&gt;Paprika-Marketing&lt;/span&gt;&lt;/a&gt;</v>
      </c>
      <c r="B7" s="64" t="str">
        <f>IFERROR(__xludf.DUMMYFUNCTION("PROPER(REGEXREPLACE(REGEXEXTRACT("".""&amp;F7&amp;""/"",""\.([^.]+\.[^./?]+)(?:/|\?)""),""\.(.+)"",""""))"),"Paprika-Marketing")</f>
        <v>Paprika-Marketing</v>
      </c>
      <c r="C7" s="65" t="str">
        <f>IFERROR(__xludf.DUMMYFUNCTION("REGEXEXTRACT(F7,""^(?:https?:\/\/)?(?:[^@\n]+@)?([^:\/\n]+)"")"),"www.paprika-marketing.fr")</f>
        <v>www.paprika-marketing.fr</v>
      </c>
      <c r="D7" s="66" t="str">
        <f t="shared" si="2"/>
        <v>#REF!</v>
      </c>
      <c r="E7" s="65" t="str">
        <f t="shared" si="3"/>
        <v>https://logo.clearbit.com/www.paprika-marketing.fr</v>
      </c>
      <c r="F7" s="74" t="s">
        <v>499</v>
      </c>
      <c r="G7" s="68" t="s">
        <v>568</v>
      </c>
      <c r="H7" s="74">
        <v>3.0</v>
      </c>
      <c r="I7" s="75" t="s">
        <v>32</v>
      </c>
      <c r="J7" s="71" t="str">
        <f t="shared" si="4"/>
        <v>&lt;tr&gt;&lt;td&gt;&lt;a href='https://www.paprika-marketing.fr/formations/strategie-marketing-post-crise/' target='_blank' title='Voir le site' rel='noopener'&gt;&lt;img style='margin: 15px auto;text-align: center;' class='logo' width='128px' src='https://logo.clearbit.com/www.paprika-marketing.fr'&gt;&lt;span style='font-size:1.3em; color: #1879a4; font-weight: bold;'&gt;Paprika-Marketing&lt;/span&gt;&lt;/a&gt;&lt;/td&gt;&lt;td&gt;&lt;i class='fa fa-check'&gt;&lt;/i&gt;S’appuyer sur ses forces pour saisir les opportunités offertes par la crise
&lt;i class='fa fa-check'&gt;&lt;/i&gt;Modifier ou affirmer son positionnement
&lt;i class='fa fa-check'&gt;&lt;/i&gt;Savoir redéfinir sa stratégie marketing et son offre
&lt;i class='fa fa-check'&gt;&lt;/i&gt;Vous serez en mesure de bâtir un nouveau plan d’actions en intégrant de nouveaux outils notamment digitaux&lt;/td&gt;&lt;td&gt;3&lt;/td&gt;&lt;td&gt;Sur demande&lt;/td&gt;&lt;/tr&gt;</v>
      </c>
      <c r="K7" s="72"/>
      <c r="L7" s="72"/>
      <c r="M7" s="72"/>
      <c r="N7" s="72"/>
      <c r="O7" s="72"/>
      <c r="P7" s="72"/>
      <c r="Q7" s="72"/>
      <c r="R7" s="72"/>
      <c r="S7" s="72"/>
      <c r="T7" s="72"/>
      <c r="U7" s="72"/>
      <c r="V7" s="72"/>
      <c r="W7" s="72"/>
      <c r="X7" s="54"/>
      <c r="Y7" s="54"/>
      <c r="Z7" s="54"/>
      <c r="AA7" s="54"/>
      <c r="AB7" s="54"/>
      <c r="AC7" s="54"/>
    </row>
    <row r="8" ht="49.5" customHeight="1">
      <c r="A8" s="63" t="str">
        <f t="shared" si="1"/>
        <v>&lt;a href='https://www.orsys.fr/formation-cycle-certifiant-responsable-marketing-digital.html' target='_blank' title='Voir le site' rel='noopener'&gt;&lt;img style='margin: 15px auto;text-align: center;' class='logo' width='128px' src='https://logo.clearbit.com/www.orsys.fr'&gt;&lt;span style='font-size:1.3em; color: #1879a4; font-weight: bold;'&gt;Orsys&lt;/span&gt;&lt;/a&gt;</v>
      </c>
      <c r="B8" s="64" t="str">
        <f>IFERROR(__xludf.DUMMYFUNCTION("PROPER(REGEXREPLACE(REGEXEXTRACT("".""&amp;F8&amp;""/"",""\.([^.]+\.[^./?]+)(?:/|\?)""),""\.(.+)"",""""))"),"Orsys")</f>
        <v>Orsys</v>
      </c>
      <c r="C8" s="65" t="str">
        <f>IFERROR(__xludf.DUMMYFUNCTION("REGEXEXTRACT(F8,""^(?:https?:\/\/)?(?:[^@\n]+@)?([^:\/\n]+)"")"),"www.orsys.fr")</f>
        <v>www.orsys.fr</v>
      </c>
      <c r="D8" s="66" t="str">
        <f t="shared" si="2"/>
        <v>#REF!</v>
      </c>
      <c r="E8" s="65" t="str">
        <f t="shared" si="3"/>
        <v>https://logo.clearbit.com/www.orsys.fr</v>
      </c>
      <c r="F8" s="74" t="s">
        <v>378</v>
      </c>
      <c r="G8" s="68" t="s">
        <v>569</v>
      </c>
      <c r="H8" s="74">
        <v>10.0</v>
      </c>
      <c r="I8" s="75" t="s">
        <v>381</v>
      </c>
      <c r="J8" s="71" t="str">
        <f t="shared" si="4"/>
        <v>&lt;tr&gt;&lt;td&gt;&lt;a href='https://www.orsys.fr/formation-cycle-certifiant-responsable-marketing-digital.html' target='_blank' title='Voir le site' rel='noopener'&gt;&lt;img style='margin: 15px auto;text-align: center;' class='logo' width='128px' src='https://logo.clearbit.com/www.orsys.fr'&gt;&lt;span style='font-size:1.3em; color: #1879a4; font-weight: bold;'&gt;Orsys&lt;/span&gt;&lt;/a&gt;&lt;/td&gt;&lt;td&gt;&lt;i class='fa fa-check'&gt;&lt;/i&gt;Définir et piloter sa stratégie web marketing cross canal
&lt;i class='fa fa-check'&gt;&lt;/i&gt;Stratégie emailing / marketing automation
&lt;i class='fa fa-check'&gt;&lt;/i&gt;Stratégie inbound marketing&lt;/td&gt;&lt;td&gt;10&lt;/td&gt;&lt;td&gt;4870€ HT&lt;/td&gt;&lt;/tr&gt;</v>
      </c>
      <c r="K8" s="72"/>
      <c r="L8" s="72"/>
      <c r="M8" s="72"/>
      <c r="N8" s="72"/>
      <c r="O8" s="72"/>
      <c r="P8" s="72"/>
      <c r="Q8" s="72"/>
      <c r="R8" s="72"/>
      <c r="S8" s="72"/>
      <c r="T8" s="72"/>
      <c r="U8" s="72"/>
      <c r="V8" s="72"/>
      <c r="W8" s="72"/>
      <c r="X8" s="72"/>
      <c r="Y8" s="54"/>
      <c r="Z8" s="54"/>
      <c r="AA8" s="54"/>
      <c r="AB8" s="54"/>
      <c r="AC8" s="54"/>
    </row>
    <row r="9">
      <c r="A9" s="63" t="str">
        <f t="shared" si="1"/>
        <v>&lt;a href='https://www.media-institute.com/formations/formation-traffic-management-conversion/' target='_blank' title='Voir le site' rel='noopener'&gt;&lt;img style='margin: 15px auto;text-align: center;' class='logo' width='128px' src='/wp-content/uploads/2020/07/Media-institute-formations-digitales.png'&gt;&lt;span style='font-size:1.3em; color: #1879a4; font-weight: bold;'&gt;Media-Institute&lt;/span&gt;&lt;/a&gt;</v>
      </c>
      <c r="B9" s="64" t="str">
        <f>IFERROR(__xludf.DUMMYFUNCTION("PROPER(REGEXREPLACE(REGEXEXTRACT("".""&amp;F9&amp;""/"",""\.([^.]+\.[^./?]+)(?:/|\?)""),""\.(.+)"",""""))"),"Media-Institute")</f>
        <v>Media-Institute</v>
      </c>
      <c r="C9" s="65" t="str">
        <f>IFERROR(__xludf.DUMMYFUNCTION("REGEXEXTRACT(F9,""^(?:https?:\/\/)?(?:[^@\n]+@)?([^:\/\n]+)"")"),"www.media-institute.com")</f>
        <v>www.media-institute.com</v>
      </c>
      <c r="D9" s="66" t="str">
        <f t="shared" si="2"/>
        <v>#REF!</v>
      </c>
      <c r="E9" s="76" t="s">
        <v>570</v>
      </c>
      <c r="F9" s="74" t="s">
        <v>394</v>
      </c>
      <c r="G9" s="68" t="s">
        <v>571</v>
      </c>
      <c r="H9" s="74">
        <v>1.0</v>
      </c>
      <c r="I9" s="75" t="s">
        <v>572</v>
      </c>
      <c r="J9" s="71" t="str">
        <f t="shared" si="4"/>
        <v>&lt;tr&gt;&lt;td&gt;&lt;a href='https://www.media-institute.com/formations/formation-traffic-management-conversion/' target='_blank' title='Voir le site' rel='noopener'&gt;&lt;img style='margin: 15px auto;text-align: center;' class='logo' width='128px' src='/wp-content/uploads/2020/07/Media-institute-formations-digitales.png'&gt;&lt;span style='font-size:1.3em; color: #1879a4; font-weight: bold;'&gt;Media-Institute&lt;/span&gt;&lt;/a&gt;&lt;/td&gt;&lt;td&gt;&lt;i class='fa fa-check'&gt;&lt;/i&gt;Passer en revue les sources de trafic et d’acquisition
&lt;i class='fa fa-check'&gt;&lt;/i&gt;Optimiser ses investissements e-business
&lt;/td&gt;&lt;td&gt;1&lt;/td&gt;&lt;td&gt;1140€ HT&lt;/td&gt;&lt;/tr&gt;</v>
      </c>
      <c r="K9" s="72"/>
      <c r="L9" s="72"/>
      <c r="M9" s="72"/>
      <c r="N9" s="72"/>
      <c r="O9" s="72"/>
      <c r="P9" s="72"/>
      <c r="Q9" s="72"/>
      <c r="R9" s="72"/>
      <c r="S9" s="72"/>
      <c r="T9" s="72"/>
      <c r="U9" s="72"/>
      <c r="V9" s="72"/>
      <c r="W9" s="54"/>
      <c r="X9" s="54"/>
      <c r="Y9" s="54"/>
      <c r="Z9" s="54"/>
      <c r="AA9" s="54"/>
      <c r="AB9" s="54"/>
      <c r="AC9" s="54"/>
    </row>
    <row r="10">
      <c r="A10" s="63" t="str">
        <f t="shared" si="1"/>
        <v>&lt;a href='https://www.m2iformation.fr/formation-mettre-en-oeuvre-une-strategie-marketing-cross-canal/MKTST-CROS/' target='_blank' title='Voir le site' rel='noopener'&gt;&lt;img style='margin: 15px auto;text-align: center;' class='logo' width='128px' src='https://logo.clearbit.com/www.m2iformation.fr'&gt;&lt;span style='font-size:1.3em; color: #1879a4; font-weight: bold;'&gt;M2Iformation&lt;/span&gt;&lt;/a&gt;</v>
      </c>
      <c r="B10" s="64" t="str">
        <f>IFERROR(__xludf.DUMMYFUNCTION("PROPER(REGEXREPLACE(REGEXEXTRACT("".""&amp;F10&amp;""/"",""\.([^.]+\.[^./?]+)(?:/|\?)""),""\.(.+)"",""""))"),"M2Iformation")</f>
        <v>M2Iformation</v>
      </c>
      <c r="C10" s="65" t="str">
        <f>IFERROR(__xludf.DUMMYFUNCTION("REGEXEXTRACT(F10,""^(?:https?:\/\/)?(?:[^@\n]+@)?([^:\/\n]+)"")"),"www.m2iformation.fr")</f>
        <v>www.m2iformation.fr</v>
      </c>
      <c r="D10" s="66" t="str">
        <f t="shared" si="2"/>
        <v>#REF!</v>
      </c>
      <c r="E10" s="65" t="str">
        <f t="shared" ref="E10:E12" si="5">CONCATENATE("https://logo.clearbit.com/",C10)</f>
        <v>https://logo.clearbit.com/www.m2iformation.fr</v>
      </c>
      <c r="F10" s="74" t="s">
        <v>444</v>
      </c>
      <c r="G10" s="68" t="s">
        <v>573</v>
      </c>
      <c r="H10" s="74">
        <v>2.0</v>
      </c>
      <c r="I10" s="75" t="s">
        <v>574</v>
      </c>
      <c r="J10" s="71" t="str">
        <f t="shared" si="4"/>
        <v>&lt;tr&gt;&lt;td&gt;&lt;a href='https://www.m2iformation.fr/formation-mettre-en-oeuvre-une-strategie-marketing-cross-canal/MKTST-CROS/' target='_blank' title='Voir le site' rel='noopener'&gt;&lt;img style='margin: 15px auto;text-align: center;' class='logo' width='128px' src='https://logo.clearbit.com/www.m2iformation.fr'&gt;&lt;span style='font-size:1.3em; color: #1879a4; font-weight: bold;'&gt;M2Iformation&lt;/span&gt;&lt;/a&gt;&lt;/td&gt;&lt;td&gt;&lt;i class='fa fa-check'&gt;&lt;/i&gt;Positionner une stratégie marketing cross canal ou omnicanal (tous les canaux)
&lt;i class='fa fa-check'&gt;&lt;/i&gt;Prendre en compte les types de contacts, de parcours clients pour atteindre les objectifs de l'entreprise
&lt;i class='fa fa-check'&gt;&lt;/i&gt;Bâtir des stratégies de fidélisation et de conquête cross canal pertinentes.
&lt;/td&gt;&lt;td&gt;2&lt;/td&gt;&lt;td&gt;A partir de 1430€ HT&lt;/td&gt;&lt;/tr&gt;</v>
      </c>
      <c r="K10" s="72"/>
      <c r="L10" s="72"/>
      <c r="M10" s="72"/>
      <c r="N10" s="72"/>
      <c r="O10" s="72"/>
      <c r="P10" s="72"/>
      <c r="Q10" s="72"/>
      <c r="R10" s="72"/>
      <c r="S10" s="72"/>
      <c r="T10" s="72"/>
      <c r="U10" s="72"/>
      <c r="V10" s="72"/>
      <c r="W10" s="54"/>
      <c r="X10" s="54"/>
      <c r="Y10" s="54"/>
      <c r="Z10" s="54"/>
      <c r="AA10" s="54"/>
      <c r="AB10" s="54"/>
      <c r="AC10" s="54"/>
    </row>
    <row r="11">
      <c r="A11" s="63" t="str">
        <f t="shared" si="1"/>
        <v>&lt;a href='http://www.lesechos-formation.fr/catalogue/formations-metiers/marketing/creer-valeur-par-marque.html#programme' target='_blank' title='Voir le site' rel='noopener'&gt;&lt;img style='margin: 15px auto;text-align: center;' class='logo' width='128px' src='https://logo.clearbit.com/www.lesechos-formation.fr'&gt;&lt;span style='font-size:1.3em; color: #1879a4; font-weight: bold;'&gt;Lesechos-Formation&lt;/span&gt;&lt;/a&gt;</v>
      </c>
      <c r="B11" s="64" t="str">
        <f>IFERROR(__xludf.DUMMYFUNCTION("PROPER(REGEXREPLACE(REGEXEXTRACT("".""&amp;F11&amp;""/"",""\.([^.]+\.[^./?]+)(?:/|\?)""),""\.(.+)"",""""))"),"Lesechos-Formation")</f>
        <v>Lesechos-Formation</v>
      </c>
      <c r="C11" s="65" t="str">
        <f>IFERROR(__xludf.DUMMYFUNCTION("REGEXEXTRACT(F11,""^(?:https?:\/\/)?(?:[^@\n]+@)?([^:\/\n]+)"")"),"www.lesechos-formation.fr")</f>
        <v>www.lesechos-formation.fr</v>
      </c>
      <c r="D11" s="66" t="str">
        <f t="shared" si="2"/>
        <v>#REF!</v>
      </c>
      <c r="E11" s="65" t="str">
        <f t="shared" si="5"/>
        <v>https://logo.clearbit.com/www.lesechos-formation.fr</v>
      </c>
      <c r="F11" s="77" t="s">
        <v>430</v>
      </c>
      <c r="G11" s="78" t="s">
        <v>575</v>
      </c>
      <c r="H11" s="77">
        <v>2.0</v>
      </c>
      <c r="I11" s="77" t="s">
        <v>576</v>
      </c>
      <c r="J11" s="71" t="str">
        <f t="shared" si="4"/>
        <v>&lt;tr&gt;&lt;td&gt;&lt;a href='http://www.lesechos-formation.fr/catalogue/formations-metiers/marketing/creer-valeur-par-marque.html#programme' target='_blank' title='Voir le site' rel='noopener'&gt;&lt;img style='margin: 15px auto;text-align: center;' class='logo' width='128px' src='https://logo.clearbit.com/www.lesechos-formation.fr'&gt;&lt;span style='font-size:1.3em; color: #1879a4; font-weight: bold;'&gt;Lesechos-Formation&lt;/span&gt;&lt;/a&gt;&lt;/td&gt;&lt;td&gt;&lt;i class='fa fa-check'&gt;&lt;/i&gt;Anticiper les évolutions du branding à l’ère du digital
&lt;i class='fa fa-check'&gt;&lt;/i&gt;Acquérir la méthodologie et les outils de pilotage d’une stratégie de marque
&lt;i class='fa fa-check'&gt;&lt;/i&gt;Mesurer la valeur créée par la marque pour l’entreprise
&lt;/td&gt;&lt;td&gt;2&lt;/td&gt;&lt;td&gt;1980€ HT &lt;/td&gt;&lt;/tr&gt;</v>
      </c>
      <c r="K11" s="77"/>
      <c r="L11" s="54"/>
      <c r="M11" s="54"/>
      <c r="N11" s="54"/>
      <c r="O11" s="54"/>
      <c r="P11" s="54"/>
      <c r="Q11" s="54"/>
      <c r="R11" s="54"/>
      <c r="S11" s="54"/>
      <c r="T11" s="54"/>
      <c r="U11" s="54"/>
      <c r="V11" s="54"/>
      <c r="W11" s="54"/>
      <c r="X11" s="54"/>
      <c r="Y11" s="54"/>
      <c r="Z11" s="54"/>
      <c r="AA11" s="54"/>
      <c r="AB11" s="54"/>
      <c r="AC11" s="54"/>
    </row>
    <row r="12">
      <c r="A12" s="63" t="str">
        <f t="shared" si="1"/>
        <v>&lt;a href='https://www.lesdigiteurs.cci-paris-idf.fr/formation-en-ligne-strategie-marketing-d-influence' target='_blank' title='Voir le site' rel='noopener'&gt;&lt;img style='margin: 15px auto;text-align: center;' class='logo' width='128px' src='https://logo.clearbit.com/www.lesdigiteurs.cci-paris-idf.fr'&gt;&lt;span style='font-size:1.3em; color: #1879a4; font-weight: bold;'&gt;Cci-Paris-Idf&lt;/span&gt;&lt;/a&gt;</v>
      </c>
      <c r="B12" s="64" t="str">
        <f>IFERROR(__xludf.DUMMYFUNCTION("PROPER(REGEXREPLACE(REGEXEXTRACT("".""&amp;F12&amp;""/"",""\.([^.]+\.[^./?]+)(?:/|\?)""),""\.(.+)"",""""))"),"Cci-Paris-Idf")</f>
        <v>Cci-Paris-Idf</v>
      </c>
      <c r="C12" s="65" t="str">
        <f>IFERROR(__xludf.DUMMYFUNCTION("REGEXEXTRACT(F12,""^(?:https?:\/\/)?(?:[^@\n]+@)?([^:\/\n]+)"")"),"www.lesdigiteurs.cci-paris-idf.fr")</f>
        <v>www.lesdigiteurs.cci-paris-idf.fr</v>
      </c>
      <c r="D12" s="66" t="str">
        <f t="shared" si="2"/>
        <v>#REF!</v>
      </c>
      <c r="E12" s="65" t="str">
        <f t="shared" si="5"/>
        <v>https://logo.clearbit.com/www.lesdigiteurs.cci-paris-idf.fr</v>
      </c>
      <c r="F12" s="54" t="s">
        <v>494</v>
      </c>
      <c r="G12" s="63" t="s">
        <v>577</v>
      </c>
      <c r="H12" s="54">
        <v>3.0</v>
      </c>
      <c r="I12" s="54" t="s">
        <v>31</v>
      </c>
      <c r="J12" s="71" t="str">
        <f t="shared" si="4"/>
        <v>&lt;tr&gt;&lt;td&gt;&lt;a href='https://www.lesdigiteurs.cci-paris-idf.fr/formation-en-ligne-strategie-marketing-d-influence' target='_blank' title='Voir le site' rel='noopener'&gt;&lt;img style='margin: 15px auto;text-align: center;' class='logo' width='128px' src='https://logo.clearbit.com/www.lesdigiteurs.cci-paris-idf.fr'&gt;&lt;span style='font-size:1.3em; color: #1879a4; font-weight: bold;'&gt;Cci-Paris-Idf&lt;/span&gt;&lt;/a&gt;&lt;/td&gt;&lt;td&gt;&lt;i class='fa fa-check'&gt;&lt;/i&gt;Faire le point sur votre stratégie social média 
&lt;i class='fa fa-check'&gt;&lt;/i&gt;Appréhender les enjeux du marketing d'influence afin de développer l'image de marque de votre entreprise.
&lt;/td&gt;&lt;td&gt;3&lt;/td&gt;&lt;td&gt;N/A&lt;/td&gt;&lt;/tr&gt;</v>
      </c>
      <c r="K12" s="54"/>
      <c r="L12" s="54"/>
      <c r="M12" s="54"/>
      <c r="N12" s="54"/>
      <c r="O12" s="54"/>
      <c r="P12" s="54"/>
      <c r="Q12" s="54"/>
      <c r="R12" s="54"/>
      <c r="S12" s="54"/>
      <c r="T12" s="54"/>
      <c r="U12" s="54"/>
      <c r="V12" s="54"/>
      <c r="W12" s="54"/>
      <c r="X12" s="54"/>
      <c r="Y12" s="54"/>
      <c r="Z12" s="54"/>
      <c r="AA12" s="54"/>
      <c r="AB12" s="54"/>
      <c r="AC12" s="54"/>
    </row>
    <row r="13">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row>
    <row r="14">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row>
    <row r="15">
      <c r="A15" s="79" t="s">
        <v>578</v>
      </c>
      <c r="J15" s="54"/>
      <c r="K15" s="54"/>
      <c r="L15" s="54"/>
      <c r="M15" s="54"/>
      <c r="N15" s="54"/>
      <c r="O15" s="54"/>
      <c r="P15" s="54"/>
      <c r="Q15" s="54"/>
      <c r="R15" s="54"/>
      <c r="S15" s="54"/>
      <c r="T15" s="54"/>
      <c r="U15" s="54"/>
      <c r="V15" s="54"/>
      <c r="W15" s="54"/>
      <c r="X15" s="54"/>
      <c r="Y15" s="54"/>
      <c r="Z15" s="54"/>
      <c r="AA15" s="54"/>
      <c r="AB15" s="54"/>
      <c r="AC15" s="54"/>
    </row>
    <row r="16">
      <c r="A16" s="80" t="str">
        <f>CONCATENATE("&lt;table class='tableDefault firstColCenter'&gt;
",J2,J3:J12,"&lt;/tbody&gt;
&lt;/table&gt;")</f>
        <v>&lt;table class='tableDefault firstColCenter'&gt;
&lt;thead&gt;
&lt;tr&gt;&lt;th style='width:20%'&gt;Organisme&lt;/th&gt;&lt;th style='width:60%' class='left'&gt;Description par l'organisme&lt;/th&gt;&lt;th style='width:10%'&gt;Durée (J)&lt;/th&gt;&lt;th style='width:10%'&gt;Prix &lt;/th&gt;&lt;/tr&gt;&lt;/thead&gt;
&lt;tbody&gt;&lt;tr&gt;&lt;td&gt;&lt;a href='https://www.ziggourat.com/formation-inbound-marketing.html' target='_blank' title='Voir le site' rel='noopener'&gt;&lt;img style='margin: 15px auto;text-align: center;' class='logo' width='128px' src='https://logo.clearbit.com/www.ziggourat.com'&gt;&lt;span style='font-size:1.3em; color: #1879a4; font-weight: bold;'&gt;Ziggourat&lt;/span&gt;&lt;/a&gt;&lt;/td&gt;&lt;td&gt;&lt;i class='fa fa-check'&gt;&lt;/i&gt;Identifier les leviers de performance du marketing digital
&lt;i class='fa fa-check'&gt;&lt;/i&gt;Intégrer les réseaux sociaux dans sa stratégie d'Inbound marketing
&lt;i class='fa fa-check'&gt;&lt;/i&gt;Piloter et mesurer les performances de sa stratégie
&lt;i class='fa fa-check'&gt;&lt;/i&gt;Optimiser son marketing sur mobile&lt;/td&gt;&lt;td&gt;1&lt;/td&gt;&lt;td&gt;A partir de 700€ HT&lt;/td&gt;&lt;/tr&gt;&lt;tr&gt;&lt;td&gt;&lt;a href='https://wydden.com/formation/growth-hacking/' target='_blank' title='Voir le site' rel='noopener'&gt;&lt;img style='margin: 15px auto;text-align: center;' class='logo' width='128px' src='https://logo.clearbit.com/wydden.com'&gt;&lt;span style='font-size:1.3em; color: #1879a4; font-weight: bold;'&gt;Wydden&lt;/span&gt;&lt;/a&gt;&lt;/td&gt;&lt;td&gt;&lt;i class='fa fa-check'&gt;&lt;/i&gt;Adopter le « Mindset » du Growth Hacker
&lt;i class='fa fa-check'&gt;&lt;/i&gt;Maîtriser les dernières techniques et outils pour mettre en place une stratégie de growth hacking.
&lt;i class='fa fa-check'&gt;&lt;/i&gt;Générer rapidement des prospects qualifiés
&lt;i class='fa fa-check'&gt;&lt;/i&gt;Mesurer, structurer, analyser vos datas et expérimenter vos processus growth&lt;/td&gt;&lt;td&gt;2&lt;/td&gt;&lt;td&gt;1800€ HT&lt;/td&gt;&lt;/tr&gt;&lt;tr&gt;&lt;td&gt;&lt;a href='https://www.unow.fr/formations/social-selling-b-2-b/' target='_blank' title='Voir le site' rel='noopener'&gt;&lt;img style='margin: 15px auto;text-align: center;' class='logo' width='128px' src='https://logo.clearbit.com/www.unow.fr'&gt;&lt;span style='font-size:1.3em; color: #1879a4; font-weight: bold;'&gt;Unow&lt;/span&gt;&lt;/a&gt;&lt;/td&gt;&lt;td&gt;&lt;i class='fa fa-check'&gt;&lt;/i&gt;Générer du business grâce à une approche de Social Selling très poussée sur LinkedIn
&lt;i class='fa fa-check'&gt;&lt;/i&gt;se positionner stratégiquement auprès de ses prospects et clients
&lt;i class='fa fa-check'&gt;&lt;/i&gt;conquérir de nouveaux clients en publiant des contenus engageants et en construisant son influence sur LinkedIn
&lt;/td&gt;&lt;td&gt;2&lt;/td&gt;&lt;td&gt;1090€ HT&lt;/td&gt;&lt;/tr&gt;&lt;tr&gt;&lt;td&gt;&lt;a href='https://www.talenco.com/accompagner-individuellement/cycles-certifiants/cycle-certifiant-formation-responsable-marketing-digital' target='_blank' title='Voir le site' rel='noopener'&gt;&lt;img style='margin: 15px auto;text-align: center;' class='logo' width='128px' src='https://logo.clearbit.com/www.talenco.com'&gt;&lt;span style='font-size:1.3em; color: #1879a4; font-weight: bold;'&gt;Talenco&lt;/span&gt;&lt;/a&gt;&lt;/td&gt;&lt;td&gt;&lt;i class='fa fa-check'&gt;&lt;/i&gt;Leviers d’une stratégie de marketing digital
&lt;i class='fa fa-check'&gt;&lt;/i&gt;Stratégies d’acquisition de trafic
&lt;i class='fa fa-check'&gt;&lt;/i&gt;Interfaces digitales centrées sur l’UX
&lt;i class='fa fa-check'&gt;&lt;/i&gt;Mesurer la performance et le ROI des actions &lt;/td&gt;&lt;td&gt;9&lt;/td&gt;&lt;td&gt;5450€ HT&lt;/td&gt;&lt;/tr&gt;&lt;tr&gt;&lt;td&gt;&lt;a href='https://www.paprika-marketing.fr/formations/strategie-marketing-post-crise/' target='_blank' title='Voir le site' rel='noopener'&gt;&lt;img style='margin: 15px auto;text-align: center;' class='logo' width='128px' src='https://logo.clearbit.com/www.paprika-marketing.fr'&gt;&lt;span style='font-size:1.3em; color: #1879a4; font-weight: bold;'&gt;Paprika-Marketing&lt;/span&gt;&lt;/a&gt;&lt;/td&gt;&lt;td&gt;&lt;i class='fa fa-check'&gt;&lt;/i&gt;S’appuyer sur ses forces pour saisir les opportunités offertes par la crise
&lt;i class='fa fa-check'&gt;&lt;/i&gt;Modifier ou affirmer son positionnement
&lt;i class='fa fa-check'&gt;&lt;/i&gt;Savoir redéfinir sa stratégie marketing et son offre
&lt;i class='fa fa-check'&gt;&lt;/i&gt;Vous serez en mesure de bâtir un nouveau plan d’actions en intégrant de nouveaux outils notamment digitaux&lt;/td&gt;&lt;td&gt;3&lt;/td&gt;&lt;td&gt;Sur demande&lt;/td&gt;&lt;/tr&gt;&lt;tr&gt;&lt;td&gt;&lt;a href='https://www.orsys.fr/formation-cycle-certifiant-responsable-marketing-digital.html' target='_blank' title='Voir le site' rel='noopener'&gt;&lt;img style='margin: 15px auto;text-align: center;' class='logo' width='128px' src='https://logo.clearbit.com/www.orsys.fr'&gt;&lt;span style='font-size:1.3em; color: #1879a4; font-weight: bold;'&gt;Orsys&lt;/span&gt;&lt;/a&gt;&lt;/td&gt;&lt;td&gt;&lt;i class='fa fa-check'&gt;&lt;/i&gt;Définir et piloter sa stratégie web marketing cross canal
&lt;i class='fa fa-check'&gt;&lt;/i&gt;Stratégie emailing / marketing automation
&lt;i class='fa fa-check'&gt;&lt;/i&gt;Stratégie inbound marketing&lt;/td&gt;&lt;td&gt;10&lt;/td&gt;&lt;td&gt;4870€ HT&lt;/td&gt;&lt;/tr&gt;&lt;tr&gt;&lt;td&gt;&lt;a href='https://www.media-institute.com/formations/formation-traffic-management-conversion/' target='_blank' title='Voir le site' rel='noopener'&gt;&lt;img style='margin: 15px auto;text-align: center;' class='logo' width='128px' src='/wp-content/uploads/2020/07/Media-institute-formations-digitales.png'&gt;&lt;span style='font-size:1.3em; color: #1879a4; font-weight: bold;'&gt;Media-Institute&lt;/span&gt;&lt;/a&gt;&lt;/td&gt;&lt;td&gt;&lt;i class='fa fa-check'&gt;&lt;/i&gt;Passer en revue les sources de trafic et d’acquisition
&lt;i class='fa fa-check'&gt;&lt;/i&gt;Optimiser ses investissements e-business
&lt;/td&gt;&lt;td&gt;1&lt;/td&gt;&lt;td&gt;1140€ HT&lt;/td&gt;&lt;/tr&gt;&lt;tr&gt;&lt;td&gt;&lt;a href='https://www.m2iformation.fr/formation-mettre-en-oeuvre-une-strategie-marketing-cross-canal/MKTST-CROS/' target='_blank' title='Voir le site' rel='noopener'&gt;&lt;img style='margin: 15px auto;text-align: center;' class='logo' width='128px' src='https://logo.clearbit.com/www.m2iformation.fr'&gt;&lt;span style='font-size:1.3em; color: #1879a4; font-weight: bold;'&gt;M2Iformation&lt;/span&gt;&lt;/a&gt;&lt;/td&gt;&lt;td&gt;&lt;i class='fa fa-check'&gt;&lt;/i&gt;Positionner une stratégie marketing cross canal ou omnicanal (tous les canaux)
&lt;i class='fa fa-check'&gt;&lt;/i&gt;Prendre en compte les types de contacts, de parcours clients pour atteindre les objectifs de l'entreprise
&lt;i class='fa fa-check'&gt;&lt;/i&gt;Bâtir des stratégies de fidélisation et de conquête cross canal pertinentes.
&lt;/td&gt;&lt;td&gt;2&lt;/td&gt;&lt;td&gt;A partir de 1430€ HT&lt;/td&gt;&lt;/tr&gt;&lt;tr&gt;&lt;td&gt;&lt;a href='http://www.lesechos-formation.fr/catalogue/formations-metiers/marketing/creer-valeur-par-marque.html#programme' target='_blank' title='Voir le site' rel='noopener'&gt;&lt;img style='margin: 15px auto;text-align: center;' class='logo' width='128px' src='https://logo.clearbit.com/www.lesechos-formation.fr'&gt;&lt;span style='font-size:1.3em; color: #1879a4; font-weight: bold;'&gt;Lesechos-Formation&lt;/span&gt;&lt;/a&gt;&lt;/td&gt;&lt;td&gt;&lt;i class='fa fa-check'&gt;&lt;/i&gt;Anticiper les évolutions du branding à l’ère du digital
&lt;i class='fa fa-check'&gt;&lt;/i&gt;Acquérir la méthodologie et les outils de pilotage d’une stratégie de marque
&lt;i class='fa fa-check'&gt;&lt;/i&gt;Mesurer la valeur créée par la marque pour l’entreprise
&lt;/td&gt;&lt;td&gt;2&lt;/td&gt;&lt;td&gt;1980€ HT &lt;/td&gt;&lt;/tr&gt;&lt;tr&gt;&lt;td&gt;&lt;a href='https://www.lesdigiteurs.cci-paris-idf.fr/formation-en-ligne-strategie-marketing-d-influence' target='_blank' title='Voir le site' rel='noopener'&gt;&lt;img style='margin: 15px auto;text-align: center;' class='logo' width='128px' src='https://logo.clearbit.com/www.lesdigiteurs.cci-paris-idf.fr'&gt;&lt;span style='font-size:1.3em; color: #1879a4; font-weight: bold;'&gt;Cci-Paris-Idf&lt;/span&gt;&lt;/a&gt;&lt;/td&gt;&lt;td&gt;&lt;i class='fa fa-check'&gt;&lt;/i&gt;Faire le point sur votre stratégie social média 
&lt;i class='fa fa-check'&gt;&lt;/i&gt;Appréhender les enjeux du marketing d'influence afin de développer l'image de marque de votre entreprise.
&lt;/td&gt;&lt;td&gt;3&lt;/td&gt;&lt;td&gt;N/A&lt;/td&gt;&lt;/tr&gt;&lt;/tbody&gt;
&lt;/table&gt;</v>
      </c>
      <c r="H16" s="80"/>
      <c r="I16" s="80"/>
      <c r="J16" s="81"/>
      <c r="K16" s="81"/>
      <c r="L16" s="54"/>
      <c r="M16" s="54"/>
      <c r="N16" s="54"/>
      <c r="O16" s="82"/>
      <c r="P16" s="72"/>
      <c r="Q16" s="72"/>
      <c r="R16" s="72"/>
      <c r="S16" s="72"/>
      <c r="T16" s="72"/>
      <c r="U16" s="72"/>
      <c r="V16" s="72"/>
      <c r="W16" s="72"/>
      <c r="X16" s="72"/>
      <c r="Y16" s="72"/>
      <c r="Z16" s="72"/>
      <c r="AA16" s="72"/>
      <c r="AB16" s="72"/>
      <c r="AC16" s="54"/>
    </row>
    <row r="17">
      <c r="A17" s="54"/>
      <c r="B17" s="54"/>
      <c r="C17" s="54"/>
      <c r="D17" s="54"/>
      <c r="E17" s="54"/>
      <c r="F17" s="54"/>
      <c r="G17" s="54"/>
      <c r="H17" s="54"/>
      <c r="I17" s="54"/>
      <c r="J17" s="54" t="str">
        <f>MID(M16,2,100000)</f>
        <v/>
      </c>
      <c r="K17" s="54"/>
      <c r="L17" s="54"/>
      <c r="M17" s="54"/>
      <c r="N17" s="54"/>
      <c r="O17" s="54"/>
      <c r="P17" s="54"/>
      <c r="Q17" s="54"/>
      <c r="R17" s="54"/>
      <c r="S17" s="54"/>
      <c r="T17" s="54"/>
      <c r="U17" s="54"/>
      <c r="V17" s="54"/>
      <c r="W17" s="54"/>
      <c r="X17" s="54"/>
      <c r="Y17" s="54"/>
      <c r="Z17" s="54"/>
      <c r="AA17" s="54"/>
      <c r="AB17" s="54"/>
      <c r="AC17" s="54"/>
    </row>
    <row r="18">
      <c r="A18" s="83" t="s">
        <v>579</v>
      </c>
      <c r="J18" s="54"/>
      <c r="K18" s="54"/>
      <c r="L18" s="54"/>
      <c r="M18" s="54"/>
      <c r="N18" s="54"/>
      <c r="O18" s="54"/>
      <c r="P18" s="54"/>
      <c r="Q18" s="54"/>
      <c r="R18" s="54"/>
      <c r="S18" s="54"/>
      <c r="T18" s="54"/>
      <c r="U18" s="54"/>
      <c r="V18" s="54"/>
      <c r="W18" s="54"/>
      <c r="X18" s="54"/>
      <c r="Y18" s="54"/>
      <c r="Z18" s="54"/>
      <c r="AA18" s="54"/>
      <c r="AB18" s="54"/>
      <c r="AC18" s="54"/>
    </row>
    <row r="19">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row>
    <row r="20">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row>
    <row r="21">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row>
    <row r="22">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row>
    <row r="23">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row>
    <row r="2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row>
    <row r="25">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row>
    <row r="26">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row>
    <row r="27">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row>
    <row r="28">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row>
    <row r="29">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row>
    <row r="30">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row>
    <row r="31">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row>
    <row r="3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row>
    <row r="33">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row>
    <row r="34">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row>
    <row r="3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row>
    <row r="37">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row r="40">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row>
    <row r="4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row>
    <row r="42">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row>
    <row r="44">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row>
    <row r="46">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row>
    <row r="47">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row>
    <row r="48">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row>
    <row r="49">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row>
    <row r="50">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row>
    <row r="5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row>
    <row r="52">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row>
    <row r="101">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row>
    <row r="1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row>
    <row r="103">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row>
    <row r="104">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row>
    <row r="10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row>
    <row r="10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row>
    <row r="107">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row>
    <row r="108">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row>
    <row r="109">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row>
    <row r="110">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row>
    <row r="11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row>
    <row r="11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row>
    <row r="113">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row>
    <row r="114">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row>
    <row r="11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row>
    <row r="116">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row>
    <row r="117">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row>
    <row r="118">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row>
    <row r="119">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row>
    <row r="120">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row>
    <row r="12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row>
    <row r="122">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row>
    <row r="123">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row>
    <row r="124">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row>
    <row r="12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row>
    <row r="126">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row>
    <row r="127">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row>
    <row r="128">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row>
    <row r="129">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row>
    <row r="130">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row>
    <row r="131">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row>
    <row r="132">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row>
    <row r="133">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row>
    <row r="134">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row>
    <row r="13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row>
    <row r="136">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row>
    <row r="137">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row>
    <row r="138">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row>
    <row r="139">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row>
    <row r="140">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row>
    <row r="14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row>
    <row r="142">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row>
    <row r="143">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row>
    <row r="144">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row>
    <row r="14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row>
    <row r="146">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row>
    <row r="147">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row>
    <row r="148">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row>
    <row r="149">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row>
    <row r="150">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row>
    <row r="15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row>
    <row r="152">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row>
    <row r="153">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row>
    <row r="154">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row>
    <row r="15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row>
    <row r="156">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row>
    <row r="157">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row>
    <row r="158">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row>
    <row r="159">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row>
    <row r="160">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row>
    <row r="16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row>
    <row r="162">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row>
    <row r="163">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row>
    <row r="164">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row>
    <row r="16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row>
    <row r="166">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row>
    <row r="167">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row>
    <row r="168">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row>
    <row r="169">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row>
    <row r="170">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row>
    <row r="17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row>
    <row r="172">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row>
    <row r="173">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row>
    <row r="174">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row>
    <row r="17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row>
    <row r="176">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row>
    <row r="177">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row>
    <row r="178">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row>
    <row r="179">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row>
    <row r="180">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row>
    <row r="18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row>
    <row r="182">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row>
    <row r="183">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row>
    <row r="184">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row>
    <row r="185">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row>
    <row r="186">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row>
    <row r="187">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row>
    <row r="188">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row>
    <row r="189">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row>
    <row r="190">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row>
    <row r="19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row>
    <row r="192">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row>
    <row r="193">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row>
    <row r="194">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row>
    <row r="195">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row>
    <row r="196">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row>
    <row r="197">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row>
    <row r="198">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row>
    <row r="199">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row>
    <row r="200">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row>
    <row r="201">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row>
    <row r="202">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row>
    <row r="203">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row>
    <row r="204">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row>
    <row r="205">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row>
    <row r="206">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row>
    <row r="207">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row>
    <row r="208">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row>
    <row r="209">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row>
    <row r="210">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row>
    <row r="211">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row>
    <row r="212">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row>
    <row r="213">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row>
    <row r="214">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row>
    <row r="215">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row>
    <row r="216">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row>
    <row r="217">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row>
    <row r="218">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row>
    <row r="219">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row>
    <row r="220">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row>
    <row r="221">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row>
    <row r="222">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row>
    <row r="223">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row>
    <row r="224">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row>
    <row r="225">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row>
    <row r="226">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row>
    <row r="227">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row>
    <row r="228">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row>
    <row r="229">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row>
    <row r="230">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row>
    <row r="231">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row>
    <row r="232">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row>
    <row r="233">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row>
    <row r="234">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row>
    <row r="235">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row>
    <row r="236">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row>
    <row r="237">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row>
    <row r="238">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row>
    <row r="239">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row>
    <row r="240">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row>
    <row r="241">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row>
    <row r="242">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row>
    <row r="243">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row>
    <row r="244">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row>
    <row r="245">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row>
    <row r="246">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row>
    <row r="247">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row>
    <row r="248">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row>
    <row r="249">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row>
    <row r="250">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row>
    <row r="251">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row>
    <row r="252">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row>
    <row r="253">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row>
    <row r="254">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row>
    <row r="255">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row>
    <row r="256">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row>
    <row r="257">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row>
    <row r="258">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row>
    <row r="259">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row>
    <row r="260">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row>
    <row r="261">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row>
    <row r="262">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row>
    <row r="263">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row>
    <row r="264">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row>
    <row r="265">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row>
    <row r="266">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row>
    <row r="267">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row>
    <row r="268">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row>
    <row r="269">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row>
    <row r="270">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row>
    <row r="271">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row>
    <row r="272">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row>
    <row r="273">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row>
    <row r="274">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row>
    <row r="275">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row>
    <row r="276">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row>
    <row r="277">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row>
    <row r="278">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row>
    <row r="279">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row>
    <row r="280">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row>
    <row r="281">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row>
    <row r="282">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row>
    <row r="283">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row>
    <row r="284">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row>
    <row r="285">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row>
    <row r="286">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row>
    <row r="287">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row>
    <row r="288">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row>
    <row r="289">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row>
    <row r="290">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row>
    <row r="291">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row>
    <row r="292">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row>
    <row r="293">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row>
    <row r="294">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row>
    <row r="295">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row>
    <row r="296">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row>
    <row r="297">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row>
    <row r="298">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row>
    <row r="299">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row>
    <row r="300">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row>
    <row r="301">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row>
    <row r="302">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row>
    <row r="303">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row>
    <row r="304">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row>
    <row r="305">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row>
    <row r="306">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row>
    <row r="307">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row>
    <row r="308">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row>
    <row r="309">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row>
    <row r="310">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row>
    <row r="311">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row>
    <row r="312">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row>
    <row r="313">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row>
    <row r="314">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row>
    <row r="315">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row>
    <row r="316">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row>
    <row r="317">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row>
    <row r="318">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row>
    <row r="319">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row>
    <row r="320">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row>
    <row r="321">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row>
    <row r="322">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row>
    <row r="323">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row>
    <row r="324">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row>
    <row r="325">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row>
    <row r="326">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row>
    <row r="327">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row>
    <row r="328">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row>
    <row r="329">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row>
    <row r="330">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row>
    <row r="331">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row>
    <row r="332">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row>
    <row r="333">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row>
    <row r="334">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row>
    <row r="335">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row>
    <row r="336">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row>
    <row r="337">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row>
    <row r="338">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row>
    <row r="339">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row>
    <row r="340">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row>
    <row r="341">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row>
    <row r="342">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row>
    <row r="343">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row>
    <row r="344">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row>
    <row r="345">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row>
    <row r="346">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row>
    <row r="347">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row>
    <row r="348">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row>
    <row r="349">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row>
    <row r="350">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row>
    <row r="351">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row>
    <row r="352">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row>
    <row r="353">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row>
    <row r="354">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row>
    <row r="355">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row>
    <row r="356">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row>
    <row r="357">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row>
    <row r="358">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row>
    <row r="359">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row>
    <row r="360">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row>
    <row r="361">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row>
    <row r="362">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row>
    <row r="363">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row>
    <row r="364">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row>
    <row r="365">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row>
    <row r="366">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row>
    <row r="367">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row>
    <row r="368">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row>
    <row r="369">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row>
    <row r="370">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row>
    <row r="371">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row>
    <row r="372">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row>
    <row r="373">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row>
    <row r="374">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row>
    <row r="375">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row>
    <row r="376">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row>
    <row r="377">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row>
    <row r="378">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row>
    <row r="379">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row>
    <row r="380">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row>
    <row r="381">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row>
    <row r="382">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row>
    <row r="383">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row>
    <row r="384">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row>
    <row r="385">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row>
    <row r="386">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row>
    <row r="387">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row>
    <row r="388">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row>
    <row r="389">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row>
    <row r="390">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row>
    <row r="391">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row>
    <row r="392">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row>
    <row r="393">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row>
    <row r="394">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row>
    <row r="395">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row>
    <row r="396">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row>
    <row r="397">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row>
    <row r="398">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row>
    <row r="399">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row>
    <row r="400">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row>
    <row r="401">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row>
    <row r="402">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row>
    <row r="403">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row>
    <row r="404">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row>
    <row r="405">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row>
    <row r="406">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row>
    <row r="407">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row>
    <row r="408">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row>
    <row r="409">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row>
    <row r="410">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row>
    <row r="411">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row>
    <row r="412">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row>
    <row r="413">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row>
    <row r="414">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row>
    <row r="415">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row>
    <row r="416">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row>
    <row r="417">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row>
    <row r="418">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row>
    <row r="419">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row>
    <row r="420">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row>
    <row r="421">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row>
    <row r="422">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row>
    <row r="423">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row>
    <row r="424">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row>
    <row r="425">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row>
    <row r="426">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row>
    <row r="427">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row>
    <row r="428">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row>
    <row r="429">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row>
    <row r="430">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row>
    <row r="431">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row>
    <row r="432">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row>
    <row r="433">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row>
    <row r="434">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row>
    <row r="435">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row>
    <row r="436">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row>
    <row r="437">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row>
    <row r="438">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row>
    <row r="439">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row>
    <row r="440">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row>
    <row r="441">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row>
    <row r="442">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row>
    <row r="443">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row>
    <row r="444">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row>
    <row r="445">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row>
    <row r="446">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row>
    <row r="447">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row>
    <row r="448">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row>
    <row r="449">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row>
    <row r="450">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row>
    <row r="451">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row>
    <row r="452">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row>
    <row r="453">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row>
    <row r="454">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row>
    <row r="455">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row>
    <row r="456">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row>
    <row r="457">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row>
    <row r="458">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row>
    <row r="459">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row>
    <row r="460">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row>
    <row r="461">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row>
    <row r="462">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row>
    <row r="463">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row>
    <row r="464">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row>
    <row r="465">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row>
    <row r="466">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row>
    <row r="467">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row>
    <row r="468">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row>
    <row r="469">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row>
    <row r="470">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row>
    <row r="471">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row>
    <row r="472">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row>
    <row r="473">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row>
    <row r="474">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row>
    <row r="475">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row>
    <row r="476">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row>
    <row r="477">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row>
    <row r="478">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row>
    <row r="479">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row>
    <row r="480">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row>
    <row r="481">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row>
    <row r="482">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row>
    <row r="483">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row>
    <row r="484">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row>
    <row r="485">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row>
    <row r="486">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row>
    <row r="487">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row>
    <row r="488">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row>
    <row r="489">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row>
    <row r="490">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row>
    <row r="491">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row>
    <row r="492">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row>
    <row r="493">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row>
    <row r="494">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row>
    <row r="495">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row>
    <row r="496">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row>
    <row r="497">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row>
    <row r="498">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row>
    <row r="499">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row>
    <row r="500">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row>
    <row r="501">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row>
    <row r="502">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row>
    <row r="503">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row>
    <row r="504">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row>
    <row r="505">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row>
    <row r="506">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row>
    <row r="507">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row>
    <row r="508">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row>
    <row r="509">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row>
    <row r="510">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row>
    <row r="511">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row>
    <row r="512">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row>
    <row r="513">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row>
    <row r="514">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row>
    <row r="515">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row>
    <row r="516">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row>
    <row r="517">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row>
    <row r="518">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row>
    <row r="519">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row>
    <row r="520">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row>
    <row r="521">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row>
    <row r="522">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row>
    <row r="523">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row>
    <row r="524">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row>
    <row r="525">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row>
    <row r="526">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row>
    <row r="527">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row>
    <row r="528">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row>
    <row r="529">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row>
    <row r="530">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row>
    <row r="531">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row>
    <row r="532">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row>
    <row r="533">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row>
    <row r="534">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row>
    <row r="535">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row>
    <row r="536">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row>
    <row r="537">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row>
    <row r="538">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row>
    <row r="539">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row>
    <row r="540">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row>
    <row r="541">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row>
    <row r="542">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row>
    <row r="543">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row>
    <row r="544">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row>
    <row r="545">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row>
    <row r="546">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row>
    <row r="547">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row>
    <row r="548">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row>
    <row r="549">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row>
    <row r="550">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row>
    <row r="551">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row>
    <row r="552">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row>
    <row r="553">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row>
    <row r="554">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row>
    <row r="555">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row>
    <row r="556">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row>
    <row r="557">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row>
    <row r="558">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row>
    <row r="559">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row>
    <row r="560">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row>
    <row r="561">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row>
    <row r="562">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row>
    <row r="563">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row>
    <row r="564">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row>
    <row r="565">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row>
    <row r="566">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row>
    <row r="567">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row>
    <row r="568">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row>
    <row r="569">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row>
    <row r="570">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row>
    <row r="571">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row>
    <row r="572">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row>
    <row r="573">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row>
    <row r="574">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row>
    <row r="575">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row>
    <row r="576">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row>
    <row r="577">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row>
    <row r="578">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row>
    <row r="579">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row>
    <row r="580">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row>
    <row r="581">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row>
    <row r="582">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row>
    <row r="583">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row>
    <row r="584">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row>
    <row r="585">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row>
    <row r="586">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row>
    <row r="587">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row>
    <row r="588">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row>
    <row r="589">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row>
    <row r="590">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row>
    <row r="591">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row>
    <row r="592">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row>
    <row r="593">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row>
    <row r="594">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row>
    <row r="595">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row>
    <row r="596">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row>
    <row r="597">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row>
    <row r="598">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row>
    <row r="599">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row>
    <row r="600">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row>
    <row r="601">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row>
    <row r="602">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row>
    <row r="603">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row>
    <row r="604">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row>
    <row r="605">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row>
    <row r="606">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row>
    <row r="607">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row>
    <row r="608">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row>
    <row r="609">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row>
    <row r="610">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row>
    <row r="611">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row>
    <row r="612">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row>
    <row r="613">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row>
    <row r="614">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row>
    <row r="615">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row>
    <row r="616">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row>
    <row r="617">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row>
    <row r="618">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row>
    <row r="619">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row>
    <row r="620">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row>
    <row r="621">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row>
    <row r="622">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row>
    <row r="623">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row>
    <row r="624">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row>
    <row r="625">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row>
    <row r="626">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row>
    <row r="627">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row>
    <row r="628">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row>
    <row r="629">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row>
    <row r="630">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row>
    <row r="631">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row>
    <row r="632">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row>
    <row r="633">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row>
    <row r="634">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row>
    <row r="635">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row>
    <row r="636">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row>
    <row r="637">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row>
    <row r="638">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row>
    <row r="639">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row>
    <row r="640">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row>
    <row r="641">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row>
    <row r="642">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row>
    <row r="643">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row>
    <row r="644">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row>
    <row r="645">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row>
    <row r="646">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row>
    <row r="647">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row>
    <row r="648">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row>
    <row r="649">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row>
    <row r="650">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row>
    <row r="651">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row>
    <row r="652">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row>
    <row r="653">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row>
    <row r="654">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row>
    <row r="655">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row>
    <row r="656">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row>
    <row r="657">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row>
    <row r="658">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row>
    <row r="659">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row>
    <row r="660">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row>
    <row r="661">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row>
    <row r="662">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row>
    <row r="663">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row>
    <row r="664">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row>
    <row r="665">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row>
    <row r="666">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row>
    <row r="667">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row>
    <row r="668">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row>
    <row r="669">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row>
    <row r="670">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row>
    <row r="671">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row>
    <row r="672">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row>
    <row r="673">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row>
    <row r="674">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row>
    <row r="675">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row>
    <row r="676">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row>
    <row r="677">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row>
    <row r="678">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row>
    <row r="679">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row>
    <row r="680">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row>
    <row r="681">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row>
    <row r="682">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row>
    <row r="683">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row>
    <row r="684">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row>
    <row r="685">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row>
    <row r="686">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row>
    <row r="687">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row>
    <row r="688">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row>
    <row r="689">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row>
    <row r="690">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row>
    <row r="691">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row>
    <row r="692">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row>
    <row r="693">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row>
    <row r="694">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row>
    <row r="695">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row>
    <row r="696">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row>
    <row r="697">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row>
    <row r="698">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row>
    <row r="699">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row>
    <row r="700">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row>
    <row r="701">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row>
    <row r="702">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row>
    <row r="703">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row>
    <row r="704">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row>
    <row r="705">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row>
    <row r="706">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row>
    <row r="707">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row>
    <row r="708">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row>
    <row r="709">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row>
    <row r="710">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row>
    <row r="711">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row>
    <row r="712">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row>
    <row r="713">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row>
    <row r="714">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row>
    <row r="715">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row>
    <row r="716">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row>
    <row r="717">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row>
    <row r="718">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row>
    <row r="719">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row>
    <row r="720">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row>
    <row r="721">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row>
    <row r="722">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row>
    <row r="723">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row>
    <row r="724">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row>
    <row r="725">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row>
    <row r="726">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row>
    <row r="727">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row>
    <row r="728">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row>
    <row r="729">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row>
    <row r="730">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row>
    <row r="731">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row>
    <row r="732">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row>
    <row r="733">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row>
    <row r="734">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row>
    <row r="735">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row>
    <row r="736">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row>
    <row r="737">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row>
    <row r="738">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row>
    <row r="739">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row>
    <row r="740">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row>
    <row r="741">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row>
    <row r="742">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row>
    <row r="743">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row>
    <row r="744">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row>
    <row r="745">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row>
    <row r="746">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row>
    <row r="747">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row>
    <row r="748">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row>
    <row r="749">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row>
    <row r="750">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row>
    <row r="751">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row>
    <row r="752">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row>
    <row r="753">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row>
    <row r="754">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row>
    <row r="755">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row>
    <row r="756">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row>
    <row r="757">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row>
    <row r="758">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row>
    <row r="759">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row>
    <row r="760">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row>
    <row r="761">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c r="AB761" s="54"/>
      <c r="AC761" s="54"/>
    </row>
    <row r="762">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c r="AB762" s="54"/>
      <c r="AC762" s="54"/>
    </row>
    <row r="763">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c r="AB763" s="54"/>
      <c r="AC763" s="54"/>
    </row>
    <row r="764">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c r="AB764" s="54"/>
      <c r="AC764" s="54"/>
    </row>
    <row r="765">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c r="AB765" s="54"/>
      <c r="AC765" s="54"/>
    </row>
    <row r="766">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row>
    <row r="767">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row>
    <row r="768">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row>
    <row r="769">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row>
    <row r="770">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row>
    <row r="771">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row>
    <row r="772">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c r="AB772" s="54"/>
      <c r="AC772" s="54"/>
    </row>
    <row r="773">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c r="AB773" s="54"/>
      <c r="AC773" s="54"/>
    </row>
    <row r="774">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c r="AB774" s="54"/>
      <c r="AC774" s="54"/>
    </row>
    <row r="775">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c r="AB775" s="54"/>
      <c r="AC775" s="54"/>
    </row>
    <row r="776">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row>
    <row r="777">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c r="AB777" s="54"/>
      <c r="AC777" s="54"/>
    </row>
    <row r="778">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c r="AB778" s="54"/>
      <c r="AC778" s="54"/>
    </row>
    <row r="779">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c r="AB779" s="54"/>
      <c r="AC779" s="54"/>
    </row>
    <row r="780">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c r="AB780" s="54"/>
      <c r="AC780" s="54"/>
    </row>
    <row r="781">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c r="AB781" s="54"/>
      <c r="AC781" s="54"/>
    </row>
    <row r="782">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c r="AB782" s="54"/>
      <c r="AC782" s="54"/>
    </row>
    <row r="783">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c r="AB783" s="54"/>
      <c r="AC783" s="54"/>
    </row>
    <row r="784">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c r="AB784" s="54"/>
      <c r="AC784" s="54"/>
    </row>
    <row r="785">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c r="AB785" s="54"/>
      <c r="AC785" s="54"/>
    </row>
    <row r="786">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row>
    <row r="787">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c r="AB787" s="54"/>
      <c r="AC787" s="54"/>
    </row>
    <row r="788">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c r="AB788" s="54"/>
      <c r="AC788" s="54"/>
    </row>
    <row r="789">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row>
    <row r="790">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c r="AB790" s="54"/>
      <c r="AC790" s="54"/>
    </row>
    <row r="791">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c r="AB791" s="54"/>
      <c r="AC791" s="54"/>
    </row>
    <row r="792">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c r="AB792" s="54"/>
      <c r="AC792" s="54"/>
    </row>
    <row r="793">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row>
    <row r="794">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c r="AB794" s="54"/>
      <c r="AC794" s="54"/>
    </row>
    <row r="795">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c r="AB795" s="54"/>
      <c r="AC795" s="54"/>
    </row>
    <row r="796">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row>
    <row r="797">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c r="AB797" s="54"/>
      <c r="AC797" s="54"/>
    </row>
    <row r="798">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c r="AB798" s="54"/>
      <c r="AC798" s="54"/>
    </row>
    <row r="799">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c r="AB799" s="54"/>
      <c r="AC799" s="54"/>
    </row>
    <row r="800">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c r="AB800" s="54"/>
      <c r="AC800" s="54"/>
    </row>
    <row r="801">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c r="AB801" s="54"/>
      <c r="AC801" s="54"/>
    </row>
    <row r="802">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c r="AB802" s="54"/>
      <c r="AC802" s="54"/>
    </row>
    <row r="803">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c r="AB803" s="54"/>
      <c r="AC803" s="54"/>
    </row>
    <row r="804">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c r="AB804" s="54"/>
      <c r="AC804" s="54"/>
    </row>
    <row r="805">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c r="AB805" s="54"/>
      <c r="AC805" s="54"/>
    </row>
    <row r="806">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row>
    <row r="807">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c r="AB807" s="54"/>
      <c r="AC807" s="54"/>
    </row>
    <row r="808">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row>
    <row r="809">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c r="AB809" s="54"/>
      <c r="AC809" s="54"/>
    </row>
    <row r="810">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c r="AB810" s="54"/>
      <c r="AC810" s="54"/>
    </row>
    <row r="811">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c r="AB811" s="54"/>
      <c r="AC811" s="54"/>
    </row>
    <row r="812">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c r="AB812" s="54"/>
      <c r="AC812" s="54"/>
    </row>
    <row r="813">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c r="AB813" s="54"/>
      <c r="AC813" s="54"/>
    </row>
    <row r="814">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c r="AB814" s="54"/>
      <c r="AC814" s="54"/>
    </row>
    <row r="815">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c r="AB815" s="54"/>
      <c r="AC815" s="54"/>
    </row>
    <row r="816">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row>
    <row r="817">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c r="AB817" s="54"/>
      <c r="AC817" s="54"/>
    </row>
    <row r="818">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c r="AB818" s="54"/>
      <c r="AC818" s="54"/>
    </row>
    <row r="819">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c r="AB819" s="54"/>
      <c r="AC819" s="54"/>
    </row>
    <row r="820">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c r="AB820" s="54"/>
      <c r="AC820" s="54"/>
    </row>
    <row r="821">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c r="AB821" s="54"/>
      <c r="AC821" s="54"/>
    </row>
    <row r="822">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c r="AB822" s="54"/>
      <c r="AC822" s="54"/>
    </row>
    <row r="823">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c r="AB823" s="54"/>
      <c r="AC823" s="54"/>
    </row>
    <row r="824">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c r="AB824" s="54"/>
      <c r="AC824" s="54"/>
    </row>
    <row r="825">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c r="AB825" s="54"/>
      <c r="AC825" s="54"/>
    </row>
    <row r="826">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row>
    <row r="827">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c r="AB827" s="54"/>
      <c r="AC827" s="54"/>
    </row>
    <row r="828">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c r="AB828" s="54"/>
      <c r="AC828" s="54"/>
    </row>
    <row r="829">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c r="AB829" s="54"/>
      <c r="AC829" s="54"/>
    </row>
    <row r="830">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c r="AB830" s="54"/>
      <c r="AC830" s="54"/>
    </row>
    <row r="831">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c r="AB831" s="54"/>
      <c r="AC831" s="54"/>
    </row>
    <row r="832">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c r="AB832" s="54"/>
      <c r="AC832" s="54"/>
    </row>
    <row r="833">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c r="AB833" s="54"/>
      <c r="AC833" s="54"/>
    </row>
    <row r="834">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c r="AB834" s="54"/>
      <c r="AC834" s="54"/>
    </row>
    <row r="835">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c r="AB835" s="54"/>
      <c r="AC835" s="54"/>
    </row>
    <row r="836">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row>
    <row r="837">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c r="AB837" s="54"/>
      <c r="AC837" s="54"/>
    </row>
    <row r="838">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c r="AB838" s="54"/>
      <c r="AC838" s="54"/>
    </row>
    <row r="839">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c r="AB839" s="54"/>
      <c r="AC839" s="54"/>
    </row>
    <row r="840">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c r="AB840" s="54"/>
      <c r="AC840" s="54"/>
    </row>
    <row r="841">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c r="AB841" s="54"/>
      <c r="AC841" s="54"/>
    </row>
    <row r="842">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c r="AB842" s="54"/>
      <c r="AC842" s="54"/>
    </row>
    <row r="843">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c r="AB843" s="54"/>
      <c r="AC843" s="54"/>
    </row>
    <row r="844">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c r="AB844" s="54"/>
      <c r="AC844" s="54"/>
    </row>
    <row r="845">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c r="AB845" s="54"/>
      <c r="AC845" s="54"/>
    </row>
    <row r="846">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row>
    <row r="847">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c r="AB847" s="54"/>
      <c r="AC847" s="54"/>
    </row>
    <row r="848">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row>
    <row r="849">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c r="AB849" s="54"/>
      <c r="AC849" s="54"/>
    </row>
    <row r="850">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row>
    <row r="851">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row>
    <row r="852">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row>
    <row r="853">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row>
    <row r="854">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c r="AB854" s="54"/>
      <c r="AC854" s="54"/>
    </row>
    <row r="855">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row>
    <row r="856">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row>
    <row r="857">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row>
    <row r="858">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c r="AB858" s="54"/>
      <c r="AC858" s="54"/>
    </row>
    <row r="859">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row>
    <row r="860">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row>
    <row r="861">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row>
    <row r="862">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row>
    <row r="863">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row>
    <row r="864">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row>
    <row r="865">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row>
    <row r="866">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row>
    <row r="867">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c r="AB867" s="54"/>
      <c r="AC867" s="54"/>
    </row>
    <row r="868">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c r="AB868" s="54"/>
      <c r="AC868" s="54"/>
    </row>
    <row r="869">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c r="AB869" s="54"/>
      <c r="AC869" s="54"/>
    </row>
    <row r="870">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c r="AB870" s="54"/>
      <c r="AC870" s="54"/>
    </row>
    <row r="871">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c r="AB871" s="54"/>
      <c r="AC871" s="54"/>
    </row>
    <row r="872">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c r="AB872" s="54"/>
      <c r="AC872" s="54"/>
    </row>
    <row r="873">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c r="AB873" s="54"/>
      <c r="AC873" s="54"/>
    </row>
    <row r="874">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c r="AB874" s="54"/>
      <c r="AC874" s="54"/>
    </row>
    <row r="875">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c r="AB875" s="54"/>
      <c r="AC875" s="54"/>
    </row>
    <row r="876">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row>
    <row r="877">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c r="AB877" s="54"/>
      <c r="AC877" s="54"/>
    </row>
    <row r="878">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c r="AB878" s="54"/>
      <c r="AC878" s="54"/>
    </row>
    <row r="879">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c r="AB879" s="54"/>
      <c r="AC879" s="54"/>
    </row>
    <row r="880">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c r="AB880" s="54"/>
      <c r="AC880" s="54"/>
    </row>
    <row r="881">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c r="AB881" s="54"/>
      <c r="AC881" s="54"/>
    </row>
    <row r="882">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c r="AB882" s="54"/>
      <c r="AC882" s="54"/>
    </row>
    <row r="883">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c r="AB883" s="54"/>
      <c r="AC883" s="54"/>
    </row>
    <row r="884">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c r="AB884" s="54"/>
      <c r="AC884" s="54"/>
    </row>
    <row r="885">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c r="AB885" s="54"/>
      <c r="AC885" s="54"/>
    </row>
    <row r="886">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row>
    <row r="887">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c r="AB887" s="54"/>
      <c r="AC887" s="54"/>
    </row>
    <row r="888">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row>
    <row r="889">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c r="AB889" s="54"/>
      <c r="AC889" s="54"/>
    </row>
    <row r="890">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c r="AB890" s="54"/>
      <c r="AC890" s="54"/>
    </row>
    <row r="891">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c r="AB891" s="54"/>
      <c r="AC891" s="54"/>
    </row>
    <row r="892">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c r="AB892" s="54"/>
      <c r="AC892" s="54"/>
    </row>
    <row r="893">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c r="AB893" s="54"/>
      <c r="AC893" s="54"/>
    </row>
    <row r="894">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c r="AB894" s="54"/>
      <c r="AC894" s="54"/>
    </row>
    <row r="895">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c r="AB895" s="54"/>
      <c r="AC895" s="54"/>
    </row>
    <row r="896">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row>
    <row r="897">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c r="AB897" s="54"/>
      <c r="AC897" s="54"/>
    </row>
    <row r="898">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c r="AB898" s="54"/>
      <c r="AC898" s="54"/>
    </row>
    <row r="899">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c r="AB899" s="54"/>
      <c r="AC899" s="54"/>
    </row>
    <row r="900">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c r="AB900" s="54"/>
      <c r="AC900" s="54"/>
    </row>
    <row r="901">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c r="AB901" s="54"/>
      <c r="AC901" s="54"/>
    </row>
    <row r="902">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c r="AB902" s="54"/>
      <c r="AC902" s="54"/>
    </row>
    <row r="903">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c r="AB903" s="54"/>
      <c r="AC903" s="54"/>
    </row>
    <row r="904">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c r="AB904" s="54"/>
      <c r="AC904" s="54"/>
    </row>
    <row r="905">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c r="AB905" s="54"/>
      <c r="AC905" s="54"/>
    </row>
    <row r="906">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row>
    <row r="907">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c r="AB907" s="54"/>
      <c r="AC907" s="54"/>
    </row>
    <row r="908">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c r="AB908" s="54"/>
      <c r="AC908" s="54"/>
    </row>
    <row r="909">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c r="AB909" s="54"/>
      <c r="AC909" s="54"/>
    </row>
    <row r="910">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c r="AB910" s="54"/>
      <c r="AC910" s="54"/>
    </row>
    <row r="911">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c r="AB911" s="54"/>
      <c r="AC911" s="54"/>
    </row>
    <row r="912">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c r="AB912" s="54"/>
      <c r="AC912" s="54"/>
    </row>
    <row r="913">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c r="AB913" s="54"/>
      <c r="AC913" s="54"/>
    </row>
    <row r="914">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c r="AB914" s="54"/>
      <c r="AC914" s="54"/>
    </row>
    <row r="915">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c r="AB915" s="54"/>
      <c r="AC915" s="54"/>
    </row>
    <row r="916">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row>
    <row r="917">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c r="AB917" s="54"/>
      <c r="AC917" s="54"/>
    </row>
    <row r="918">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c r="AB918" s="54"/>
      <c r="AC918" s="54"/>
    </row>
    <row r="919">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c r="AB919" s="54"/>
      <c r="AC919" s="54"/>
    </row>
    <row r="920">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c r="AB920" s="54"/>
      <c r="AC920" s="54"/>
    </row>
    <row r="921">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c r="AB921" s="54"/>
      <c r="AC921" s="54"/>
    </row>
    <row r="922">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c r="AB922" s="54"/>
      <c r="AC922" s="54"/>
    </row>
    <row r="923">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c r="AB923" s="54"/>
      <c r="AC923" s="54"/>
    </row>
    <row r="924">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c r="AB924" s="54"/>
      <c r="AC924" s="54"/>
    </row>
    <row r="925">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c r="AB925" s="54"/>
      <c r="AC925" s="54"/>
    </row>
    <row r="926">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row>
    <row r="927">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c r="AB927" s="54"/>
      <c r="AC927" s="54"/>
    </row>
    <row r="928">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c r="AB928" s="54"/>
      <c r="AC928" s="54"/>
    </row>
    <row r="929">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c r="AB929" s="54"/>
      <c r="AC929" s="54"/>
    </row>
    <row r="930">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c r="AB930" s="54"/>
      <c r="AC930" s="54"/>
    </row>
    <row r="931">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c r="AB931" s="54"/>
      <c r="AC931" s="54"/>
    </row>
    <row r="932">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c r="AB932" s="54"/>
      <c r="AC932" s="54"/>
    </row>
    <row r="933">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c r="AB933" s="54"/>
      <c r="AC933" s="54"/>
    </row>
    <row r="934">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c r="AB934" s="54"/>
      <c r="AC934" s="54"/>
    </row>
    <row r="935">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c r="AB935" s="54"/>
      <c r="AC935" s="54"/>
    </row>
    <row r="936">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row>
    <row r="937">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c r="AB937" s="54"/>
      <c r="AC937" s="54"/>
    </row>
    <row r="938">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c r="AB938" s="54"/>
      <c r="AC938" s="54"/>
    </row>
    <row r="939">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c r="AB939" s="54"/>
      <c r="AC939" s="54"/>
    </row>
    <row r="940">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c r="AB940" s="54"/>
      <c r="AC940" s="54"/>
    </row>
    <row r="941">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c r="AB941" s="54"/>
      <c r="AC941" s="54"/>
    </row>
    <row r="942">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c r="AB942" s="54"/>
      <c r="AC942" s="54"/>
    </row>
    <row r="943">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c r="AB943" s="54"/>
      <c r="AC943" s="54"/>
    </row>
    <row r="944">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c r="AB944" s="54"/>
      <c r="AC944" s="54"/>
    </row>
    <row r="945">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c r="AB945" s="54"/>
      <c r="AC945" s="54"/>
    </row>
    <row r="946">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row>
    <row r="947">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c r="AB947" s="54"/>
      <c r="AC947" s="54"/>
    </row>
    <row r="948">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row>
    <row r="949">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c r="AB949" s="54"/>
      <c r="AC949" s="54"/>
    </row>
    <row r="950">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c r="AB950" s="54"/>
      <c r="AC950" s="54"/>
    </row>
    <row r="951">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c r="AB951" s="54"/>
      <c r="AC951" s="54"/>
    </row>
    <row r="952">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c r="AB952" s="54"/>
      <c r="AC952" s="54"/>
    </row>
    <row r="953">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c r="AB953" s="54"/>
      <c r="AC953" s="54"/>
    </row>
    <row r="954">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c r="AB954" s="54"/>
      <c r="AC954" s="54"/>
    </row>
    <row r="955">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c r="AB955" s="54"/>
      <c r="AC955" s="54"/>
    </row>
    <row r="956">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row>
    <row r="957">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c r="AB957" s="54"/>
      <c r="AC957" s="54"/>
    </row>
    <row r="958">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c r="AB958" s="54"/>
      <c r="AC958" s="54"/>
    </row>
    <row r="959">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c r="AB959" s="54"/>
      <c r="AC959" s="54"/>
    </row>
    <row r="960">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c r="AB960" s="54"/>
      <c r="AC960" s="54"/>
    </row>
    <row r="961">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c r="AB961" s="54"/>
      <c r="AC961" s="54"/>
    </row>
    <row r="962">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c r="AB962" s="54"/>
      <c r="AC962" s="54"/>
    </row>
    <row r="963">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c r="AB963" s="54"/>
      <c r="AC963" s="54"/>
    </row>
    <row r="964">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c r="AB964" s="54"/>
      <c r="AC964" s="54"/>
    </row>
    <row r="965">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c r="AB965" s="54"/>
      <c r="AC965" s="54"/>
    </row>
    <row r="966">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row>
    <row r="967">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c r="AB967" s="54"/>
      <c r="AC967" s="54"/>
    </row>
    <row r="968">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row>
    <row r="969">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c r="AB969" s="54"/>
      <c r="AC969" s="54"/>
    </row>
    <row r="970">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c r="AB970" s="54"/>
      <c r="AC970" s="54"/>
    </row>
    <row r="971">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c r="AB971" s="54"/>
      <c r="AC971" s="54"/>
    </row>
    <row r="972">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c r="AB972" s="54"/>
      <c r="AC972" s="54"/>
    </row>
    <row r="973">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c r="AB973" s="54"/>
      <c r="AC973" s="54"/>
    </row>
    <row r="974">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c r="AB974" s="54"/>
      <c r="AC974" s="54"/>
    </row>
    <row r="975">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c r="AB975" s="54"/>
      <c r="AC975" s="54"/>
    </row>
    <row r="976">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row>
    <row r="977">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c r="AB977" s="54"/>
      <c r="AC977" s="54"/>
    </row>
    <row r="978">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c r="AB978" s="54"/>
      <c r="AC978" s="54"/>
    </row>
    <row r="979">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row>
    <row r="980">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c r="AB980" s="54"/>
      <c r="AC980" s="54"/>
    </row>
    <row r="981">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c r="AB981" s="54"/>
      <c r="AC981" s="54"/>
    </row>
    <row r="982">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c r="AB982" s="54"/>
      <c r="AC982" s="54"/>
    </row>
    <row r="983">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c r="AB983" s="54"/>
      <c r="AC983" s="54"/>
    </row>
    <row r="984">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c r="AB984" s="54"/>
      <c r="AC984" s="54"/>
    </row>
    <row r="985">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c r="AB985" s="54"/>
      <c r="AC985" s="54"/>
    </row>
    <row r="986">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row>
    <row r="987">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c r="AB987" s="54"/>
      <c r="AC987" s="54"/>
    </row>
    <row r="988">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c r="AB988" s="54"/>
      <c r="AC988" s="54"/>
    </row>
    <row r="989">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c r="AB989" s="54"/>
      <c r="AC989" s="54"/>
    </row>
    <row r="990">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c r="AA990" s="54"/>
      <c r="AB990" s="54"/>
      <c r="AC990" s="54"/>
    </row>
    <row r="991">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c r="AA991" s="54"/>
      <c r="AB991" s="54"/>
      <c r="AC991" s="54"/>
    </row>
    <row r="992">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row>
    <row r="993">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c r="AA993" s="54"/>
      <c r="AB993" s="54"/>
      <c r="AC993" s="54"/>
    </row>
    <row r="994">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c r="AA994" s="54"/>
      <c r="AB994" s="54"/>
      <c r="AC994" s="54"/>
    </row>
    <row r="995">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c r="AA995" s="54"/>
      <c r="AB995" s="54"/>
      <c r="AC995" s="54"/>
    </row>
    <row r="996">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row>
    <row r="997">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c r="AA997" s="54"/>
      <c r="AB997" s="54"/>
      <c r="AC997" s="54"/>
    </row>
    <row r="998">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c r="AA998" s="54"/>
      <c r="AB998" s="54"/>
      <c r="AC998" s="54"/>
    </row>
    <row r="999">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row>
    <row r="1000">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c r="AC1000" s="54"/>
    </row>
    <row r="1001">
      <c r="A1001" s="54"/>
      <c r="B1001" s="54"/>
      <c r="C1001" s="54"/>
      <c r="D1001" s="54"/>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c r="AA1001" s="54"/>
      <c r="AB1001" s="54"/>
      <c r="AC1001" s="54"/>
    </row>
    <row r="1002">
      <c r="A1002" s="54"/>
      <c r="B1002" s="54"/>
      <c r="C1002" s="54"/>
      <c r="D1002" s="54"/>
      <c r="E1002" s="54"/>
      <c r="F1002" s="54"/>
      <c r="G1002" s="54"/>
      <c r="H1002" s="54"/>
      <c r="I1002" s="54"/>
      <c r="J1002" s="54"/>
      <c r="K1002" s="54"/>
      <c r="L1002" s="54"/>
      <c r="M1002" s="54"/>
      <c r="N1002" s="54"/>
      <c r="O1002" s="54"/>
      <c r="P1002" s="54"/>
      <c r="Q1002" s="54"/>
      <c r="R1002" s="54"/>
      <c r="S1002" s="54"/>
      <c r="T1002" s="54"/>
      <c r="U1002" s="54"/>
      <c r="V1002" s="54"/>
      <c r="W1002" s="54"/>
      <c r="X1002" s="54"/>
      <c r="Y1002" s="54"/>
      <c r="Z1002" s="54"/>
      <c r="AA1002" s="54"/>
      <c r="AB1002" s="54"/>
      <c r="AC1002" s="54"/>
    </row>
    <row r="1003">
      <c r="A1003" s="54"/>
      <c r="B1003" s="54"/>
      <c r="C1003" s="54"/>
      <c r="D1003" s="54"/>
      <c r="E1003" s="54"/>
      <c r="F1003" s="54"/>
      <c r="G1003" s="54"/>
      <c r="H1003" s="54"/>
      <c r="I1003" s="54"/>
      <c r="J1003" s="54"/>
      <c r="K1003" s="54"/>
      <c r="L1003" s="54"/>
      <c r="M1003" s="54"/>
      <c r="N1003" s="54"/>
      <c r="O1003" s="54"/>
      <c r="P1003" s="54"/>
      <c r="Q1003" s="54"/>
      <c r="R1003" s="54"/>
      <c r="S1003" s="54"/>
      <c r="T1003" s="54"/>
      <c r="U1003" s="54"/>
      <c r="V1003" s="54"/>
      <c r="W1003" s="54"/>
      <c r="X1003" s="54"/>
      <c r="Y1003" s="54"/>
      <c r="Z1003" s="54"/>
      <c r="AA1003" s="54"/>
      <c r="AB1003" s="54"/>
      <c r="AC1003" s="54"/>
    </row>
    <row r="1004">
      <c r="A1004" s="54"/>
      <c r="B1004" s="54"/>
      <c r="C1004" s="54"/>
      <c r="D1004" s="54"/>
      <c r="E1004" s="54"/>
      <c r="F1004" s="54"/>
      <c r="G1004" s="54"/>
      <c r="H1004" s="54"/>
      <c r="I1004" s="54"/>
      <c r="J1004" s="54"/>
      <c r="K1004" s="54"/>
      <c r="L1004" s="54"/>
      <c r="M1004" s="54"/>
      <c r="N1004" s="54"/>
      <c r="O1004" s="54"/>
      <c r="P1004" s="54"/>
      <c r="Q1004" s="54"/>
      <c r="R1004" s="54"/>
      <c r="S1004" s="54"/>
      <c r="T1004" s="54"/>
      <c r="U1004" s="54"/>
      <c r="V1004" s="54"/>
      <c r="W1004" s="54"/>
      <c r="X1004" s="54"/>
      <c r="Y1004" s="54"/>
      <c r="Z1004" s="54"/>
      <c r="AA1004" s="54"/>
      <c r="AB1004" s="54"/>
      <c r="AC1004" s="54"/>
    </row>
    <row r="1005">
      <c r="A1005" s="54"/>
      <c r="B1005" s="54"/>
      <c r="C1005" s="54"/>
      <c r="D1005" s="54"/>
      <c r="E1005" s="54"/>
      <c r="F1005" s="54"/>
      <c r="G1005" s="54"/>
      <c r="H1005" s="54"/>
      <c r="I1005" s="54"/>
      <c r="J1005" s="54"/>
      <c r="K1005" s="54"/>
      <c r="L1005" s="54"/>
      <c r="M1005" s="54"/>
      <c r="N1005" s="54"/>
      <c r="O1005" s="54"/>
      <c r="P1005" s="54"/>
      <c r="Q1005" s="54"/>
      <c r="R1005" s="54"/>
      <c r="S1005" s="54"/>
      <c r="T1005" s="54"/>
      <c r="U1005" s="54"/>
      <c r="V1005" s="54"/>
      <c r="W1005" s="54"/>
      <c r="X1005" s="54"/>
      <c r="Y1005" s="54"/>
      <c r="Z1005" s="54"/>
      <c r="AA1005" s="54"/>
      <c r="AB1005" s="54"/>
      <c r="AC1005" s="54"/>
    </row>
  </sheetData>
  <mergeCells count="4">
    <mergeCell ref="A1:I1"/>
    <mergeCell ref="A15:I15"/>
    <mergeCell ref="A16:G16"/>
    <mergeCell ref="A18:I18"/>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5"/>
    <col customWidth="1" min="2" max="2" width="14.63"/>
    <col customWidth="1" min="3" max="4" width="16.13"/>
    <col customWidth="1" min="5" max="5" width="33.38"/>
    <col customWidth="1" min="6" max="7" width="51.25"/>
    <col customWidth="1" min="8" max="8" width="11.88"/>
    <col customWidth="1" min="9" max="9" width="10.0"/>
  </cols>
  <sheetData>
    <row r="1">
      <c r="A1" s="53" t="s">
        <v>549</v>
      </c>
      <c r="J1" s="54"/>
      <c r="K1" s="54"/>
      <c r="L1" s="55" t="s">
        <v>550</v>
      </c>
      <c r="M1" s="55" t="s">
        <v>551</v>
      </c>
      <c r="N1" s="55" t="s">
        <v>552</v>
      </c>
      <c r="O1" s="55" t="s">
        <v>553</v>
      </c>
      <c r="P1" s="55"/>
      <c r="Q1" s="54"/>
      <c r="R1" s="54"/>
      <c r="S1" s="54"/>
      <c r="T1" s="54"/>
      <c r="U1" s="54"/>
      <c r="V1" s="54"/>
      <c r="W1" s="54"/>
      <c r="X1" s="54"/>
      <c r="Y1" s="54"/>
      <c r="Z1" s="54"/>
      <c r="AA1" s="54"/>
      <c r="AB1" s="54"/>
      <c r="AC1" s="54"/>
    </row>
    <row r="2">
      <c r="A2" s="56" t="s">
        <v>12</v>
      </c>
      <c r="B2" s="56" t="s">
        <v>554</v>
      </c>
      <c r="C2" s="56" t="s">
        <v>11</v>
      </c>
      <c r="D2" s="56" t="s">
        <v>555</v>
      </c>
      <c r="E2" s="56" t="s">
        <v>556</v>
      </c>
      <c r="F2" s="57" t="s">
        <v>11</v>
      </c>
      <c r="G2" s="57" t="s">
        <v>557</v>
      </c>
      <c r="H2" s="57" t="s">
        <v>17</v>
      </c>
      <c r="I2" s="57" t="s">
        <v>558</v>
      </c>
      <c r="J2" s="58" t="str">
        <f>CONCATENATE("&lt;thead&gt;
&lt;tr&gt;&lt;th style='width:",L2,"%'&gt;",A2,"&lt;/th&gt;&lt;th style='width:",M2,"%' class='left'&gt;",G2,"&lt;/th&gt;&lt;th style='width:",N2,"%'&gt;",H2,"&lt;/th&gt;&lt;th style='width:",O2,"%'&gt;",I2,"&lt;/th&gt;&lt;/tr&gt;&lt;/thead&gt;
&lt;tbody&gt;")</f>
        <v>&lt;thead&gt;
&lt;tr&gt;&lt;th style='width:20%'&gt;Organisme&lt;/th&gt;&lt;th style='width:50%' class='left'&gt;Description par l'organisme&lt;/th&gt;&lt;th style='width:15%'&gt;Durée (J)&lt;/th&gt;&lt;th style='width:15%'&gt;Prix &lt;/th&gt;&lt;/tr&gt;&lt;/thead&gt;
&lt;tbody&gt;</v>
      </c>
      <c r="K2" s="59" t="s">
        <v>559</v>
      </c>
      <c r="L2" s="60">
        <v>20.0</v>
      </c>
      <c r="M2" s="60">
        <v>50.0</v>
      </c>
      <c r="N2" s="60">
        <v>15.0</v>
      </c>
      <c r="O2" s="60">
        <v>15.0</v>
      </c>
      <c r="P2" s="61"/>
      <c r="Q2" s="62"/>
      <c r="R2" s="62"/>
      <c r="S2" s="62"/>
      <c r="T2" s="62"/>
      <c r="U2" s="62"/>
      <c r="V2" s="62"/>
      <c r="W2" s="62"/>
      <c r="X2" s="62"/>
      <c r="Y2" s="62"/>
      <c r="Z2" s="62"/>
      <c r="AA2" s="62"/>
      <c r="AB2" s="62"/>
      <c r="AC2" s="62"/>
    </row>
    <row r="3">
      <c r="A3" s="63" t="str">
        <f t="shared" ref="A3:A12" si="1">CONCATENATE("&lt;a href='",F3,"' target='_blank' title='Voir le site' rel='noopener'&gt;&lt;img style='margin: 15px auto;text-align: center;' class='logo' width='128px' src='",E3,"'&gt;&lt;span style='font-size:1.3em; color: #1879a4; font-weight: bold;'&gt;",B3,"&lt;/span&gt;&lt;/a&gt;")</f>
        <v>&lt;a href='https://www.ziggourat.com/formation-marketing-automation.html' target='_blank' title='Voir le site' rel='noopener'&gt;&lt;img style='margin: 15px auto;text-align: center;' class='logo' width='128px' src='https://logo.clearbit.com/www.ziggourat.com'&gt;&lt;span style='font-size:1.3em; color: #1879a4; font-weight: bold;'&gt;Ziggourat&lt;/span&gt;&lt;/a&gt;</v>
      </c>
      <c r="B3" s="64" t="str">
        <f>IFERROR(__xludf.DUMMYFUNCTION("PROPER(REGEXREPLACE(REGEXEXTRACT("".""&amp;F3&amp;""/"",""\.([^.]+\.[^./?]+)(?:/|\?)""),""\.(.+)"",""""))"),"Ziggourat")</f>
        <v>Ziggourat</v>
      </c>
      <c r="C3" s="65" t="str">
        <f>IFERROR(__xludf.DUMMYFUNCTION("REGEXEXTRACT(F3,""^(?:https?:\/\/)?(?:[^@\n]+@)?([^:\/\n]+)"")"),"www.ziggourat.com")</f>
        <v>www.ziggourat.com</v>
      </c>
      <c r="D3" s="66" t="str">
        <f t="shared" ref="D3:D7" si="2">IMAGE(CONCATENATE("https://logo.clearbit.com/",C3))</f>
        <v>#REF!</v>
      </c>
      <c r="E3" s="65" t="str">
        <f t="shared" ref="E3:E7" si="3">CONCATENATE("https://logo.clearbit.com/",C3)</f>
        <v>https://logo.clearbit.com/www.ziggourat.com</v>
      </c>
      <c r="F3" s="64" t="s">
        <v>343</v>
      </c>
      <c r="G3" s="68" t="s">
        <v>580</v>
      </c>
      <c r="H3" s="84">
        <v>2.0</v>
      </c>
      <c r="I3" s="85" t="s">
        <v>32</v>
      </c>
      <c r="J3" s="71" t="str">
        <f t="shared" ref="J3:J12" si="4">CONCATENATE("&lt;tr&gt;&lt;td&gt;",A3,"&lt;/td&gt;&lt;td&gt;",G3,"&lt;/td&gt;&lt;td&gt;",H3,"&lt;/td&gt;&lt;td&gt;",I3,"&lt;/td&gt;&lt;/tr&gt;")</f>
        <v>&lt;tr&gt;&lt;td&gt;&lt;a href='https://www.ziggourat.com/formation-marketing-automation.html' target='_blank' title='Voir le site' rel='noopener'&gt;&lt;img style='margin: 15px auto;text-align: center;' class='logo' width='128px' src='https://logo.clearbit.com/www.ziggourat.com'&gt;&lt;span style='font-size:1.3em; color: #1879a4; font-weight: bold;'&gt;Ziggourat&lt;/span&gt;&lt;/a&gt;&lt;/td&gt;&lt;td&gt;&lt;i class='fa fa-check'&gt;&lt;/i&gt;Identifier le rôle du marketing automation dans ses stratégies marketing.
&lt;i class='fa fa-check'&gt;&lt;/i&gt;Mettre en œuvre ses contenus qualifiés en fonction de ses cibles et de ses objectifs.
&lt;i class='fa fa-check'&gt;&lt;/i&gt;Mesurer la performance de ses actions.
&lt;i class='fa fa-check'&gt;&lt;/i&gt;Générer des leads.&lt;/td&gt;&lt;td&gt;2&lt;/td&gt;&lt;td&gt;Sur demande&lt;/td&gt;&lt;/tr&gt;</v>
      </c>
      <c r="K3" s="72"/>
      <c r="L3" s="72"/>
      <c r="M3" s="72"/>
      <c r="N3" s="72"/>
      <c r="O3" s="72"/>
      <c r="P3" s="72"/>
      <c r="Q3" s="72"/>
      <c r="R3" s="72"/>
      <c r="S3" s="72"/>
      <c r="T3" s="72"/>
      <c r="U3" s="72"/>
      <c r="V3" s="72"/>
      <c r="W3" s="54"/>
      <c r="X3" s="54"/>
      <c r="Y3" s="54"/>
      <c r="Z3" s="54"/>
      <c r="AA3" s="54"/>
      <c r="AB3" s="54"/>
      <c r="AC3" s="54"/>
    </row>
    <row r="4">
      <c r="A4" s="63" t="str">
        <f t="shared" si="1"/>
        <v>&lt;a href='https://formation.mediaveille.com/web-analytics/apprehendez-les-techniques-dautomatisation-marketing/' target='_blank' title='Voir le site' rel='noopener'&gt;&lt;img style='margin: 15px auto;text-align: center;' class='logo' width='128px' src='https://logo.clearbit.com/formation.mediaveille.com'&gt;&lt;span style='font-size:1.3em; color: #1879a4; font-weight: bold;'&gt;Mediaveille&lt;/span&gt;&lt;/a&gt;</v>
      </c>
      <c r="B4" s="64" t="str">
        <f>IFERROR(__xludf.DUMMYFUNCTION("PROPER(REGEXREPLACE(REGEXEXTRACT("".""&amp;F4&amp;""/"",""\.([^.]+\.[^./?]+)(?:/|\?)""),""\.(.+)"",""""))"),"Mediaveille")</f>
        <v>Mediaveille</v>
      </c>
      <c r="C4" s="65" t="str">
        <f>IFERROR(__xludf.DUMMYFUNCTION("REGEXEXTRACT(F4,""^(?:https?:\/\/)?(?:[^@\n]+@)?([^:\/\n]+)"")"),"formation.mediaveille.com")</f>
        <v>formation.mediaveille.com</v>
      </c>
      <c r="D4" s="66" t="str">
        <f t="shared" si="2"/>
        <v>#REF!</v>
      </c>
      <c r="E4" s="65" t="str">
        <f t="shared" si="3"/>
        <v>https://logo.clearbit.com/formation.mediaveille.com</v>
      </c>
      <c r="F4" s="68" t="s">
        <v>328</v>
      </c>
      <c r="G4" s="68" t="s">
        <v>581</v>
      </c>
      <c r="H4" s="84">
        <v>1.0</v>
      </c>
      <c r="I4" s="85" t="s">
        <v>582</v>
      </c>
      <c r="J4" s="71" t="str">
        <f t="shared" si="4"/>
        <v>&lt;tr&gt;&lt;td&gt;&lt;a href='https://formation.mediaveille.com/web-analytics/apprehendez-les-techniques-dautomatisation-marketing/' target='_blank' title='Voir le site' rel='noopener'&gt;&lt;img style='margin: 15px auto;text-align: center;' class='logo' width='128px' src='https://logo.clearbit.com/formation.mediaveille.com'&gt;&lt;span style='font-size:1.3em; color: #1879a4; font-weight: bold;'&gt;Mediaveille&lt;/span&gt;&lt;/a&gt;&lt;/td&gt;&lt;td&gt;&lt;i class='fa fa-check'&gt;&lt;/i&gt;Déployer des campagnes de marketing automatisées.
&lt;i class='fa fa-check'&gt;&lt;/i&gt;Cas pratiques concrets : élaboration d’un parcours client type et des scénarios automatisés.
&lt;/td&gt;&lt;td&gt;1&lt;/td&gt;&lt;td&gt;à partir de 785€ HT&lt;/td&gt;&lt;/tr&gt;</v>
      </c>
      <c r="K4" s="72"/>
      <c r="L4" s="72"/>
      <c r="M4" s="72"/>
      <c r="N4" s="72"/>
      <c r="O4" s="72"/>
      <c r="P4" s="72"/>
      <c r="Q4" s="72"/>
      <c r="R4" s="72"/>
      <c r="S4" s="72"/>
      <c r="T4" s="72"/>
      <c r="U4" s="72"/>
      <c r="V4" s="72"/>
      <c r="W4" s="54"/>
      <c r="X4" s="54"/>
      <c r="Y4" s="54"/>
      <c r="Z4" s="54"/>
      <c r="AA4" s="54"/>
      <c r="AB4" s="54"/>
      <c r="AC4" s="54"/>
    </row>
    <row r="5">
      <c r="A5" s="63" t="str">
        <f t="shared" si="1"/>
        <v>&lt;a href='https://formation.mediaveille.com/web-analytics/batir-une-strategie-emailing-en-optimisant-ses-actions/' target='_blank' title='Voir le site' rel='noopener'&gt;&lt;img style='margin: 15px auto;text-align: center;' class='logo' width='128px' src='https://logo.clearbit.com/formation.mediaveille.com'&gt;&lt;span style='font-size:1.3em; color: #1879a4; font-weight: bold;'&gt;Mediaveille&lt;/span&gt;&lt;/a&gt;</v>
      </c>
      <c r="B5" s="64" t="str">
        <f>IFERROR(__xludf.DUMMYFUNCTION("PROPER(REGEXREPLACE(REGEXEXTRACT("".""&amp;F5&amp;""/"",""\.([^.]+\.[^./?]+)(?:/|\?)""),""\.(.+)"",""""))"),"Mediaveille")</f>
        <v>Mediaveille</v>
      </c>
      <c r="C5" s="65" t="str">
        <f>IFERROR(__xludf.DUMMYFUNCTION("REGEXEXTRACT(F5,""^(?:https?:\/\/)?(?:[^@\n]+@)?([^:\/\n]+)"")"),"formation.mediaveille.com")</f>
        <v>formation.mediaveille.com</v>
      </c>
      <c r="D5" s="66" t="str">
        <f t="shared" si="2"/>
        <v>#REF!</v>
      </c>
      <c r="E5" s="65" t="str">
        <f t="shared" si="3"/>
        <v>https://logo.clearbit.com/formation.mediaveille.com</v>
      </c>
      <c r="F5" s="74" t="s">
        <v>335</v>
      </c>
      <c r="G5" s="68" t="s">
        <v>583</v>
      </c>
      <c r="H5" s="74">
        <v>1.0</v>
      </c>
      <c r="I5" s="63" t="s">
        <v>582</v>
      </c>
      <c r="J5" s="71" t="str">
        <f t="shared" si="4"/>
        <v>&lt;tr&gt;&lt;td&gt;&lt;a href='https://formation.mediaveille.com/web-analytics/batir-une-strategie-emailing-en-optimisant-ses-actions/' target='_blank' title='Voir le site' rel='noopener'&gt;&lt;img style='margin: 15px auto;text-align: center;' class='logo' width='128px' src='https://logo.clearbit.com/formation.mediaveille.com'&gt;&lt;span style='font-size:1.3em; color: #1879a4; font-weight: bold;'&gt;Mediaveille&lt;/span&gt;&lt;/a&gt;&lt;/td&gt;&lt;td&gt;&lt;i class='fa fa-check'&gt;&lt;/i&gt;Maîtrise des bonnes pratiques en matière de réalisation de kit mail, de gestion de base de données.
&lt;i class='fa fa-check'&gt;&lt;/i&gt;Découverte des enjeux autour de la délivrabilité.
&lt;i class='fa fa-check'&gt;&lt;/i&gt;Optimiser les performances constatées grâce à une analyse approfondie de vos campagnes.&lt;/td&gt;&lt;td&gt;1&lt;/td&gt;&lt;td&gt;à partir de 785€ HT&lt;/td&gt;&lt;/tr&gt;</v>
      </c>
      <c r="K5" s="72"/>
      <c r="L5" s="72"/>
      <c r="M5" s="72"/>
      <c r="N5" s="72"/>
      <c r="O5" s="72"/>
      <c r="P5" s="72"/>
      <c r="Q5" s="72"/>
      <c r="R5" s="72"/>
      <c r="S5" s="72"/>
      <c r="T5" s="72"/>
      <c r="U5" s="72"/>
      <c r="V5" s="72"/>
      <c r="W5" s="72"/>
      <c r="X5" s="72"/>
      <c r="Y5" s="54"/>
      <c r="Z5" s="54"/>
      <c r="AA5" s="54"/>
      <c r="AB5" s="54"/>
      <c r="AC5" s="54"/>
    </row>
    <row r="6">
      <c r="A6" s="63" t="str">
        <f t="shared" si="1"/>
        <v>&lt;a href='https://www.keley-consulting.com/blog/formation-marketing-automation-et-gestion-des-campagnes-cross-canal' target='_blank' title='Voir le site' rel='noopener'&gt;&lt;img style='margin: 15px auto;text-align: center;' class='logo' width='128px' src='https://logo.clearbit.com/www.keley-consulting.com'&gt;&lt;span style='font-size:1.3em; color: #1879a4; font-weight: bold;'&gt;Keley-Consulting&lt;/span&gt;&lt;/a&gt;</v>
      </c>
      <c r="B6" s="64" t="str">
        <f>IFERROR(__xludf.DUMMYFUNCTION("PROPER(REGEXREPLACE(REGEXEXTRACT("".""&amp;F6&amp;""/"",""\.([^.]+\.[^./?]+)(?:/|\?)""),""\.(.+)"",""""))"),"Keley-Consulting")</f>
        <v>Keley-Consulting</v>
      </c>
      <c r="C6" s="65" t="str">
        <f>IFERROR(__xludf.DUMMYFUNCTION("REGEXEXTRACT(F6,""^(?:https?:\/\/)?(?:[^@\n]+@)?([^:\/\n]+)"")"),"www.keley-consulting.com")</f>
        <v>www.keley-consulting.com</v>
      </c>
      <c r="D6" s="66" t="str">
        <f t="shared" si="2"/>
        <v>#REF!</v>
      </c>
      <c r="E6" s="65" t="str">
        <f t="shared" si="3"/>
        <v>https://logo.clearbit.com/www.keley-consulting.com</v>
      </c>
      <c r="F6" s="74" t="s">
        <v>357</v>
      </c>
      <c r="G6" s="68" t="s">
        <v>584</v>
      </c>
      <c r="H6" s="74">
        <v>2.0</v>
      </c>
      <c r="I6" s="63" t="s">
        <v>585</v>
      </c>
      <c r="J6" s="71" t="str">
        <f t="shared" si="4"/>
        <v>&lt;tr&gt;&lt;td&gt;&lt;a href='https://www.keley-consulting.com/blog/formation-marketing-automation-et-gestion-des-campagnes-cross-canal' target='_blank' title='Voir le site' rel='noopener'&gt;&lt;img style='margin: 15px auto;text-align: center;' class='logo' width='128px' src='https://logo.clearbit.com/www.keley-consulting.com'&gt;&lt;span style='font-size:1.3em; color: #1879a4; font-weight: bold;'&gt;Keley-Consulting&lt;/span&gt;&lt;/a&gt;&lt;/td&gt;&lt;td&gt;&lt;i class='fa fa-check'&gt;&lt;/i&gt;Formations à travers des ateliers pratiques et de nombreux cas concrets.
&lt;i class='fa fa-check'&gt;&lt;/i&gt;Comprendre les enjeux liés au marketing automation et à la gestion des campagnes cross-canal.
&lt;i class='fa fa-check'&gt;&lt;/i&gt;Apport des clés stratégiques et opérationnelles.&lt;/td&gt;&lt;td&gt;2&lt;/td&gt;&lt;td&gt;1450€ HT&lt;/td&gt;&lt;/tr&gt;</v>
      </c>
      <c r="K6" s="72"/>
      <c r="L6" s="72"/>
      <c r="M6" s="72"/>
      <c r="N6" s="72"/>
      <c r="O6" s="72"/>
      <c r="P6" s="72"/>
      <c r="Q6" s="72"/>
      <c r="R6" s="72"/>
      <c r="S6" s="72"/>
      <c r="T6" s="72"/>
      <c r="U6" s="72"/>
      <c r="V6" s="72"/>
      <c r="W6" s="72"/>
      <c r="X6" s="72"/>
      <c r="Y6" s="54"/>
      <c r="Z6" s="54"/>
      <c r="AA6" s="54"/>
      <c r="AB6" s="54"/>
      <c r="AC6" s="54"/>
    </row>
    <row r="7">
      <c r="A7" s="63" t="str">
        <f t="shared" si="1"/>
        <v>&lt;a href='https://www.itcco.fr/formation-emailing-automation.php' target='_blank' title='Voir le site' rel='noopener'&gt;&lt;img style='margin: 15px auto;text-align: center;' class='logo' width='128px' src='https://logo.clearbit.com/www.itcco.fr'&gt;&lt;span style='font-size:1.3em; color: #1879a4; font-weight: bold;'&gt;Itcco&lt;/span&gt;&lt;/a&gt;</v>
      </c>
      <c r="B7" s="64" t="str">
        <f>IFERROR(__xludf.DUMMYFUNCTION("PROPER(REGEXREPLACE(REGEXEXTRACT("".""&amp;F7&amp;""/"",""\.([^.]+\.[^./?]+)(?:/|\?)""),""\.(.+)"",""""))"),"Itcco")</f>
        <v>Itcco</v>
      </c>
      <c r="C7" s="65" t="str">
        <f>IFERROR(__xludf.DUMMYFUNCTION("REGEXEXTRACT(F7,""^(?:https?:\/\/)?(?:[^@\n]+@)?([^:\/\n]+)"")"),"www.itcco.fr")</f>
        <v>www.itcco.fr</v>
      </c>
      <c r="D7" s="66" t="str">
        <f t="shared" si="2"/>
        <v>#REF!</v>
      </c>
      <c r="E7" s="65" t="str">
        <f t="shared" si="3"/>
        <v>https://logo.clearbit.com/www.itcco.fr</v>
      </c>
      <c r="F7" s="74" t="s">
        <v>362</v>
      </c>
      <c r="G7" s="68" t="s">
        <v>586</v>
      </c>
      <c r="H7" s="74">
        <v>1.0</v>
      </c>
      <c r="I7" s="63" t="s">
        <v>587</v>
      </c>
      <c r="J7" s="71" t="str">
        <f t="shared" si="4"/>
        <v>&lt;tr&gt;&lt;td&gt;&lt;a href='https://www.itcco.fr/formation-emailing-automation.php' target='_blank' title='Voir le site' rel='noopener'&gt;&lt;img style='margin: 15px auto;text-align: center;' class='logo' width='128px' src='https://logo.clearbit.com/www.itcco.fr'&gt;&lt;span style='font-size:1.3em; color: #1879a4; font-weight: bold;'&gt;Itcco&lt;/span&gt;&lt;/a&gt;&lt;/td&gt;&lt;td&gt;&lt;i class='fa fa-check'&gt;&lt;/i&gt;Maitriser et piloter efficacement vos campagnes emailing.
&lt;i class='fa fa-check'&gt;&lt;/i&gt;Identifier les leviers de croissance grâce au marketing automation (email automatisé et ciblé).
&lt;i class='fa fa-check'&gt;&lt;/i&gt;Suivre et améliorer ses communications email grâce aux statistiques avancées.
&lt;i class='fa fa-check'&gt;&lt;/i&gt;Créer des scénarios d’automation pour envoyer du contenu pertinent au bon moment aux bonnes cibles.&lt;/td&gt;&lt;td&gt;1&lt;/td&gt;&lt;td&gt;650€ HT&lt;/td&gt;&lt;/tr&gt;</v>
      </c>
      <c r="K7" s="72"/>
      <c r="L7" s="72"/>
      <c r="M7" s="72"/>
      <c r="N7" s="72"/>
      <c r="O7" s="72"/>
      <c r="P7" s="72"/>
      <c r="Q7" s="72"/>
      <c r="R7" s="72"/>
      <c r="S7" s="72"/>
      <c r="T7" s="72"/>
      <c r="U7" s="72"/>
      <c r="V7" s="72"/>
      <c r="W7" s="72"/>
      <c r="X7" s="54"/>
      <c r="Y7" s="54"/>
      <c r="Z7" s="54"/>
      <c r="AA7" s="54"/>
      <c r="AB7" s="54"/>
      <c r="AC7" s="54"/>
    </row>
    <row r="8" ht="49.5" customHeight="1">
      <c r="A8" s="63" t="str">
        <f t="shared" si="1"/>
        <v>&lt;a href='https://www.florenceconsultant.com/formation/formation-avancee-mailchimp-marketing-automation-segmentation/2020-11-19' target='_blank' title='Voir le site' rel='noopener'&gt;&lt;img style='margin: 15px auto;text-align: center;' class='logo' width='128px' src='/wp-content/uploads/2020/07/florence-consultant-formations-digitales.png'&gt;&lt;span style='font-size:1.3em; color: #1879a4; font-weight: bold;'&gt;Florenceconsultant&lt;/span&gt;&lt;/a&gt;</v>
      </c>
      <c r="B8" s="64" t="str">
        <f>IFERROR(__xludf.DUMMYFUNCTION("PROPER(REGEXREPLACE(REGEXEXTRACT("".""&amp;F8&amp;""/"",""\.([^.]+\.[^./?]+)(?:/|\?)""),""\.(.+)"",""""))"),"Florenceconsultant")</f>
        <v>Florenceconsultant</v>
      </c>
      <c r="C8" s="65" t="str">
        <f>IFERROR(__xludf.DUMMYFUNCTION("REGEXEXTRACT(F8,""^(?:https?:\/\/)?(?:[^@\n]+@)?([^:\/\n]+)"")"),"www.florenceconsultant.com")</f>
        <v>www.florenceconsultant.com</v>
      </c>
      <c r="D8" s="66"/>
      <c r="E8" s="76" t="s">
        <v>588</v>
      </c>
      <c r="F8" s="74" t="s">
        <v>368</v>
      </c>
      <c r="G8" s="68" t="s">
        <v>589</v>
      </c>
      <c r="H8" s="74">
        <v>1.0</v>
      </c>
      <c r="I8" s="63" t="s">
        <v>590</v>
      </c>
      <c r="J8" s="71" t="str">
        <f t="shared" si="4"/>
        <v>&lt;tr&gt;&lt;td&gt;&lt;a href='https://www.florenceconsultant.com/formation/formation-avancee-mailchimp-marketing-automation-segmentation/2020-11-19' target='_blank' title='Voir le site' rel='noopener'&gt;&lt;img style='margin: 15px auto;text-align: center;' class='logo' width='128px' src='/wp-content/uploads/2020/07/florence-consultant-formations-digitales.png'&gt;&lt;span style='font-size:1.3em; color: #1879a4; font-weight: bold;'&gt;Florenceconsultant&lt;/span&gt;&lt;/a&gt;&lt;/td&gt;&lt;td&gt;&lt;i class='fa fa-check'&gt;&lt;/i&gt;Formation réalisée par un expert de l’email, certifié Mailchimp
&lt;i class='fa fa-check'&gt;&lt;/i&gt;Apprendre toutes les fonctions de Mailchimp
&lt;i class='fa fa-check'&gt;&lt;/i&gt;Les déployer dans le cadre de votre activité.
&lt;/td&gt;&lt;td&gt;1&lt;/td&gt;&lt;td&gt;890€ HT&lt;/td&gt;&lt;/tr&gt;</v>
      </c>
      <c r="K8" s="72"/>
      <c r="L8" s="86" t="s">
        <v>591</v>
      </c>
      <c r="M8" s="72"/>
      <c r="N8" s="72"/>
      <c r="O8" s="72"/>
      <c r="P8" s="72"/>
      <c r="Q8" s="72"/>
      <c r="R8" s="72"/>
      <c r="S8" s="72"/>
      <c r="T8" s="72"/>
      <c r="U8" s="72"/>
      <c r="V8" s="72"/>
      <c r="W8" s="72"/>
      <c r="X8" s="72"/>
      <c r="Y8" s="54"/>
      <c r="Z8" s="54"/>
      <c r="AA8" s="54"/>
      <c r="AB8" s="54"/>
      <c r="AC8" s="54"/>
    </row>
    <row r="9">
      <c r="A9" s="63" t="str">
        <f t="shared" si="1"/>
        <v>&lt;a href='https://www.digitalacademy.fr/formations/email-marketing/' target='_blank' title='Voir le site' rel='noopener'&gt;&lt;img style='margin: 15px auto;text-align: center;' class='logo' width='128px' src='https://logo.clearbit.com/www.digitalacademy.fr'&gt;&lt;span style='font-size:1.3em; color: #1879a4; font-weight: bold;'&gt;Digitalacademy&lt;/span&gt;&lt;/a&gt;</v>
      </c>
      <c r="B9" s="64" t="str">
        <f>IFERROR(__xludf.DUMMYFUNCTION("PROPER(REGEXREPLACE(REGEXEXTRACT("".""&amp;F9&amp;""/"",""\.([^.]+\.[^./?]+)(?:/|\?)""),""\.(.+)"",""""))"),"Digitalacademy")</f>
        <v>Digitalacademy</v>
      </c>
      <c r="C9" s="65" t="str">
        <f>IFERROR(__xludf.DUMMYFUNCTION("REGEXEXTRACT(F9,""^(?:https?:\/\/)?(?:[^@\n]+@)?([^:\/\n]+)"")"),"www.digitalacademy.fr")</f>
        <v>www.digitalacademy.fr</v>
      </c>
      <c r="D9" s="66" t="str">
        <f t="shared" ref="D9:D12" si="5">IMAGE(CONCATENATE("https://logo.clearbit.com/",C9))</f>
        <v>#REF!</v>
      </c>
      <c r="E9" s="65" t="str">
        <f>CONCATENATE("https://logo.clearbit.com/",C9)</f>
        <v>https://logo.clearbit.com/www.digitalacademy.fr</v>
      </c>
      <c r="F9" s="74" t="s">
        <v>347</v>
      </c>
      <c r="G9" s="68" t="s">
        <v>592</v>
      </c>
      <c r="H9" s="74">
        <v>1.0</v>
      </c>
      <c r="I9" s="63" t="s">
        <v>593</v>
      </c>
      <c r="J9" s="71" t="str">
        <f t="shared" si="4"/>
        <v>&lt;tr&gt;&lt;td&gt;&lt;a href='https://www.digitalacademy.fr/formations/email-marketing/' target='_blank' title='Voir le site' rel='noopener'&gt;&lt;img style='margin: 15px auto;text-align: center;' class='logo' width='128px' src='https://logo.clearbit.com/www.digitalacademy.fr'&gt;&lt;span style='font-size:1.3em; color: #1879a4; font-weight: bold;'&gt;Digitalacademy&lt;/span&gt;&lt;/a&gt;&lt;/td&gt;&lt;td&gt;&lt;i class='fa fa-check'&gt;&lt;/i&gt;Pouvoir mettre en place les bonnes pratiques pour atteindre vos objectifs business
&lt;i class='fa fa-check'&gt;&lt;/i&gt;Vous informer des nouvelles pratiques et des nouveaux comportements des clients en email marketing.
&lt;/td&gt;&lt;td&gt;1&lt;/td&gt;&lt;td&gt;A partir de 980€ HT&lt;/td&gt;&lt;/tr&gt;</v>
      </c>
      <c r="K9" s="72"/>
      <c r="L9" s="72"/>
      <c r="M9" s="72"/>
      <c r="N9" s="72"/>
      <c r="O9" s="72"/>
      <c r="P9" s="72"/>
      <c r="Q9" s="72"/>
      <c r="R9" s="72"/>
      <c r="S9" s="72"/>
      <c r="T9" s="72"/>
      <c r="U9" s="72"/>
      <c r="V9" s="72"/>
      <c r="W9" s="54"/>
      <c r="X9" s="54"/>
      <c r="Y9" s="54"/>
      <c r="Z9" s="54"/>
      <c r="AA9" s="54"/>
      <c r="AB9" s="54"/>
      <c r="AC9" s="54"/>
    </row>
    <row r="10">
      <c r="A10" s="63" t="str">
        <f t="shared" si="1"/>
        <v>&lt;a href='https://digiclass.fr/formation-email-marketing-%C3%A0-paris.html' target='_blank' title='Voir le site' rel='noopener'&gt;&lt;img style='margin: 15px auto;text-align: center;' class='logo' width='128px' src='/wp-content/uploads/2020/07/digiclass-formations-digitales.png'&gt;&lt;span style='font-size:1.3em; color: #1879a4; font-weight: bold;'&gt;Digiclass&lt;/span&gt;&lt;/a&gt;</v>
      </c>
      <c r="B10" s="73" t="s">
        <v>120</v>
      </c>
      <c r="C10" s="65" t="str">
        <f>IFERROR(__xludf.DUMMYFUNCTION("REGEXEXTRACT(F10,""^(?:https?:\/\/)?(?:[^@\n]+@)?([^:\/\n]+)"")"),"digiclass.fr")</f>
        <v>digiclass.fr</v>
      </c>
      <c r="D10" s="66" t="str">
        <f t="shared" si="5"/>
        <v>#REF!</v>
      </c>
      <c r="E10" s="76" t="s">
        <v>594</v>
      </c>
      <c r="F10" s="74" t="s">
        <v>354</v>
      </c>
      <c r="G10" s="68" t="s">
        <v>595</v>
      </c>
      <c r="H10" s="74">
        <v>1.0</v>
      </c>
      <c r="I10" s="63" t="s">
        <v>596</v>
      </c>
      <c r="J10" s="71" t="str">
        <f t="shared" si="4"/>
        <v>&lt;tr&gt;&lt;td&gt;&lt;a href='https://digiclass.fr/formation-email-marketing-%C3%A0-paris.html' target='_blank' title='Voir le site' rel='noopener'&gt;&lt;img style='margin: 15px auto;text-align: center;' class='logo' width='128px' src='/wp-content/uploads/2020/07/digiclass-formations-digitales.png'&gt;&lt;span style='font-size:1.3em; color: #1879a4; font-weight: bold;'&gt;Digiclass&lt;/span&gt;&lt;/a&gt;&lt;/td&gt;&lt;td&gt;&lt;i class='fa fa-check'&gt;&lt;/i&gt;Définir et mettre en oeuvre une stratégie de emailing pertinente et efficace
&lt;i class='fa fa-check'&gt;&lt;/i&gt;Travailler l'efficacité et obtenir le meilleur retour sur investissement envisageable.
&lt;/td&gt;&lt;td&gt;1&lt;/td&gt;&lt;td&gt;590€ HT&lt;/td&gt;&lt;/tr&gt;</v>
      </c>
      <c r="K10" s="72"/>
      <c r="L10" s="72"/>
      <c r="M10" s="72"/>
      <c r="N10" s="72"/>
      <c r="O10" s="72"/>
      <c r="P10" s="72"/>
      <c r="Q10" s="72"/>
      <c r="R10" s="72"/>
      <c r="S10" s="72"/>
      <c r="T10" s="72"/>
      <c r="U10" s="72"/>
      <c r="V10" s="72"/>
      <c r="W10" s="54"/>
      <c r="X10" s="54"/>
      <c r="Y10" s="54"/>
      <c r="Z10" s="54"/>
      <c r="AA10" s="54"/>
      <c r="AB10" s="54"/>
      <c r="AC10" s="54"/>
    </row>
    <row r="11">
      <c r="A11" s="63" t="str">
        <f t="shared" si="1"/>
        <v>&lt;a href='http://www.ccmbenchmark.com/formation/1339-marketing-automation-optimiser-votre-strategie-webmarketing' target='_blank' title='Voir le site' rel='noopener'&gt;&lt;img style='margin: 15px auto;text-align: center;' class='logo' width='128px' src='https://logo.clearbit.com/www.ccmbenchmark.com'&gt;&lt;span style='font-size:1.3em; color: #1879a4; font-weight: bold;'&gt;Ccmbenchmark&lt;/span&gt;&lt;/a&gt;</v>
      </c>
      <c r="B11" s="64" t="str">
        <f>IFERROR(__xludf.DUMMYFUNCTION("PROPER(REGEXREPLACE(REGEXEXTRACT("".""&amp;F11&amp;""/"",""\.([^.]+\.[^./?]+)(?:/|\?)""),""\.(.+)"",""""))"),"Ccmbenchmark")</f>
        <v>Ccmbenchmark</v>
      </c>
      <c r="C11" s="65" t="str">
        <f>IFERROR(__xludf.DUMMYFUNCTION("REGEXEXTRACT(F11,""^(?:https?:\/\/)?(?:[^@\n]+@)?([^:\/\n]+)"")"),"www.ccmbenchmark.com")</f>
        <v>www.ccmbenchmark.com</v>
      </c>
      <c r="D11" s="66" t="str">
        <f t="shared" si="5"/>
        <v>#REF!</v>
      </c>
      <c r="E11" s="65" t="str">
        <f t="shared" ref="E11:E12" si="6">CONCATENATE("https://logo.clearbit.com/",C11)</f>
        <v>https://logo.clearbit.com/www.ccmbenchmark.com</v>
      </c>
      <c r="F11" s="77" t="s">
        <v>339</v>
      </c>
      <c r="G11" s="78" t="s">
        <v>597</v>
      </c>
      <c r="H11" s="77">
        <v>1.0</v>
      </c>
      <c r="I11" s="77" t="s">
        <v>598</v>
      </c>
      <c r="J11" s="71" t="str">
        <f t="shared" si="4"/>
        <v>&lt;tr&gt;&lt;td&gt;&lt;a href='http://www.ccmbenchmark.com/formation/1339-marketing-automation-optimiser-votre-strategie-webmarketing' target='_blank' title='Voir le site' rel='noopener'&gt;&lt;img style='margin: 15px auto;text-align: center;' class='logo' width='128px' src='https://logo.clearbit.com/www.ccmbenchmark.com'&gt;&lt;span style='font-size:1.3em; color: #1879a4; font-weight: bold;'&gt;Ccmbenchmark&lt;/span&gt;&lt;/a&gt;&lt;/td&gt;&lt;td&gt;&lt;i class='fa fa-check'&gt;&lt;/i&gt;Apprendre entre autres à générer des leads qualifiés
&lt;i class='fa fa-check'&gt;&lt;/i&gt;Créer des scénarios efficaces (basés sur le comportement de vos prospects)
&lt;/td&gt;&lt;td&gt;1&lt;/td&gt;&lt;td&gt;850€ HT&lt;/td&gt;&lt;/tr&gt;</v>
      </c>
      <c r="K11" s="77"/>
      <c r="L11" s="54"/>
      <c r="M11" s="54"/>
      <c r="N11" s="54"/>
      <c r="O11" s="54"/>
      <c r="P11" s="54"/>
      <c r="Q11" s="54"/>
      <c r="R11" s="54"/>
      <c r="S11" s="54"/>
      <c r="T11" s="54"/>
      <c r="U11" s="54"/>
      <c r="V11" s="54"/>
      <c r="W11" s="54"/>
      <c r="X11" s="54"/>
      <c r="Y11" s="54"/>
      <c r="Z11" s="54"/>
      <c r="AA11" s="54"/>
      <c r="AB11" s="54"/>
      <c r="AC11" s="54"/>
    </row>
    <row r="12">
      <c r="A12" s="63" t="str">
        <f t="shared" si="1"/>
        <v>&lt;a href='https://www.badsender.com/formations/email-marketing/' target='_blank' title='Voir le site' rel='noopener'&gt;&lt;img style='margin: 15px auto;text-align: center;' class='logo' width='128px' src='https://logo.clearbit.com/www.badsender.com'&gt;&lt;span style='font-size:1.3em; color: #1879a4; font-weight: bold;'&gt;Badsender&lt;/span&gt;&lt;/a&gt;</v>
      </c>
      <c r="B12" s="64" t="str">
        <f>IFERROR(__xludf.DUMMYFUNCTION("PROPER(REGEXREPLACE(REGEXEXTRACT("".""&amp;F12&amp;""/"",""\.([^.]+\.[^./?]+)(?:/|\?)""),""\.(.+)"",""""))"),"Badsender")</f>
        <v>Badsender</v>
      </c>
      <c r="C12" s="65" t="str">
        <f>IFERROR(__xludf.DUMMYFUNCTION("REGEXEXTRACT(F12,""^(?:https?:\/\/)?(?:[^@\n]+@)?([^:\/\n]+)"")"),"www.badsender.com")</f>
        <v>www.badsender.com</v>
      </c>
      <c r="D12" s="66" t="str">
        <f t="shared" si="5"/>
        <v>#REF!</v>
      </c>
      <c r="E12" s="65" t="str">
        <f t="shared" si="6"/>
        <v>https://logo.clearbit.com/www.badsender.com</v>
      </c>
      <c r="F12" s="54" t="s">
        <v>373</v>
      </c>
      <c r="G12" s="63" t="s">
        <v>599</v>
      </c>
      <c r="H12" s="63" t="s">
        <v>31</v>
      </c>
      <c r="I12" s="54" t="s">
        <v>600</v>
      </c>
      <c r="J12" s="71" t="str">
        <f t="shared" si="4"/>
        <v>&lt;tr&gt;&lt;td&gt;&lt;a href='https://www.badsender.com/formations/email-marketing/' target='_blank' title='Voir le site' rel='noopener'&gt;&lt;img style='margin: 15px auto;text-align: center;' class='logo' width='128px' src='https://logo.clearbit.com/www.badsender.com'&gt;&lt;span style='font-size:1.3em; color: #1879a4; font-weight: bold;'&gt;Badsender&lt;/span&gt;&lt;/a&gt;&lt;/td&gt;&lt;td&gt;&lt;i class='fa fa-check'&gt;&lt;/i&gt;Donner les clés pour réaliser des emailings plus efficaces
&lt;i class='fa fa-check'&gt;&lt;/i&gt;Animer correctement votre base de contacts actifs
&lt;i class='fa fa-check'&gt;&lt;/i&gt;Mettre en place les triggers et scénarios relationnels&lt;/td&gt;&lt;td&gt;N/A&lt;/td&gt;&lt;td&gt;1 500€&lt;/td&gt;&lt;/tr&gt;</v>
      </c>
      <c r="K12" s="54"/>
      <c r="L12" s="54"/>
      <c r="M12" s="54"/>
      <c r="N12" s="54"/>
      <c r="O12" s="54"/>
      <c r="P12" s="54"/>
      <c r="Q12" s="54"/>
      <c r="R12" s="54"/>
      <c r="S12" s="54"/>
      <c r="T12" s="54"/>
      <c r="U12" s="54"/>
      <c r="V12" s="54"/>
      <c r="W12" s="54"/>
      <c r="X12" s="54"/>
      <c r="Y12" s="54"/>
      <c r="Z12" s="54"/>
      <c r="AA12" s="54"/>
      <c r="AB12" s="54"/>
      <c r="AC12" s="54"/>
    </row>
    <row r="13">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row>
    <row r="14">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row>
    <row r="15">
      <c r="A15" s="79" t="s">
        <v>578</v>
      </c>
      <c r="J15" s="54"/>
      <c r="K15" s="54"/>
      <c r="L15" s="54"/>
      <c r="M15" s="54"/>
      <c r="N15" s="54"/>
      <c r="O15" s="54"/>
      <c r="P15" s="54"/>
      <c r="Q15" s="54"/>
      <c r="R15" s="54"/>
      <c r="S15" s="54"/>
      <c r="T15" s="54"/>
      <c r="U15" s="54"/>
      <c r="V15" s="54"/>
      <c r="W15" s="54"/>
      <c r="X15" s="54"/>
      <c r="Y15" s="54"/>
      <c r="Z15" s="54"/>
      <c r="AA15" s="54"/>
      <c r="AB15" s="54"/>
      <c r="AC15" s="54"/>
    </row>
    <row r="16">
      <c r="A16" s="80" t="str">
        <f>CONCATENATE("&lt;table class='tableDefault firstColCenter'&gt;
",J2,J3:J12,"&lt;/tbody&gt;
&lt;/table&gt;")</f>
        <v>&lt;table class='tableDefault firstColCenter'&gt;
&lt;thead&gt;
&lt;tr&gt;&lt;th style='width:20%'&gt;Organisme&lt;/th&gt;&lt;th style='width:50%' class='left'&gt;Description par l'organisme&lt;/th&gt;&lt;th style='width:15%'&gt;Durée (J)&lt;/th&gt;&lt;th style='width:15%'&gt;Prix &lt;/th&gt;&lt;/tr&gt;&lt;/thead&gt;
&lt;tbody&gt;&lt;tr&gt;&lt;td&gt;&lt;a href='https://www.ziggourat.com/formation-marketing-automation.html' target='_blank' title='Voir le site' rel='noopener'&gt;&lt;img style='margin: 15px auto;text-align: center;' class='logo' width='128px' src='https://logo.clearbit.com/www.ziggourat.com'&gt;&lt;span style='font-size:1.3em; color: #1879a4; font-weight: bold;'&gt;Ziggourat&lt;/span&gt;&lt;/a&gt;&lt;/td&gt;&lt;td&gt;&lt;i class='fa fa-check'&gt;&lt;/i&gt;Identifier le rôle du marketing automation dans ses stratégies marketing.
&lt;i class='fa fa-check'&gt;&lt;/i&gt;Mettre en œuvre ses contenus qualifiés en fonction de ses cibles et de ses objectifs.
&lt;i class='fa fa-check'&gt;&lt;/i&gt;Mesurer la performance de ses actions.
&lt;i class='fa fa-check'&gt;&lt;/i&gt;Générer des leads.&lt;/td&gt;&lt;td&gt;2&lt;/td&gt;&lt;td&gt;Sur demande&lt;/td&gt;&lt;/tr&gt;&lt;tr&gt;&lt;td&gt;&lt;a href='https://formation.mediaveille.com/web-analytics/apprehendez-les-techniques-dautomatisation-marketing/' target='_blank' title='Voir le site' rel='noopener'&gt;&lt;img style='margin: 15px auto;text-align: center;' class='logo' width='128px' src='https://logo.clearbit.com/formation.mediaveille.com'&gt;&lt;span style='font-size:1.3em; color: #1879a4; font-weight: bold;'&gt;Mediaveille&lt;/span&gt;&lt;/a&gt;&lt;/td&gt;&lt;td&gt;&lt;i class='fa fa-check'&gt;&lt;/i&gt;Déployer des campagnes de marketing automatisées.
&lt;i class='fa fa-check'&gt;&lt;/i&gt;Cas pratiques concrets : élaboration d’un parcours client type et des scénarios automatisés.
&lt;/td&gt;&lt;td&gt;1&lt;/td&gt;&lt;td&gt;à partir de 785€ HT&lt;/td&gt;&lt;/tr&gt;&lt;tr&gt;&lt;td&gt;&lt;a href='https://formation.mediaveille.com/web-analytics/batir-une-strategie-emailing-en-optimisant-ses-actions/' target='_blank' title='Voir le site' rel='noopener'&gt;&lt;img style='margin: 15px auto;text-align: center;' class='logo' width='128px' src='https://logo.clearbit.com/formation.mediaveille.com'&gt;&lt;span style='font-size:1.3em; color: #1879a4; font-weight: bold;'&gt;Mediaveille&lt;/span&gt;&lt;/a&gt;&lt;/td&gt;&lt;td&gt;&lt;i class='fa fa-check'&gt;&lt;/i&gt;Maîtrise des bonnes pratiques en matière de réalisation de kit mail, de gestion de base de données.
&lt;i class='fa fa-check'&gt;&lt;/i&gt;Découverte des enjeux autour de la délivrabilité.
&lt;i class='fa fa-check'&gt;&lt;/i&gt;Optimiser les performances constatées grâce à une analyse approfondie de vos campagnes.&lt;/td&gt;&lt;td&gt;1&lt;/td&gt;&lt;td&gt;à partir de 785€ HT&lt;/td&gt;&lt;/tr&gt;&lt;tr&gt;&lt;td&gt;&lt;a href='https://www.keley-consulting.com/blog/formation-marketing-automation-et-gestion-des-campagnes-cross-canal' target='_blank' title='Voir le site' rel='noopener'&gt;&lt;img style='margin: 15px auto;text-align: center;' class='logo' width='128px' src='https://logo.clearbit.com/www.keley-consulting.com'&gt;&lt;span style='font-size:1.3em; color: #1879a4; font-weight: bold;'&gt;Keley-Consulting&lt;/span&gt;&lt;/a&gt;&lt;/td&gt;&lt;td&gt;&lt;i class='fa fa-check'&gt;&lt;/i&gt;Formations à travers des ateliers pratiques et de nombreux cas concrets.
&lt;i class='fa fa-check'&gt;&lt;/i&gt;Comprendre les enjeux liés au marketing automation et à la gestion des campagnes cross-canal.
&lt;i class='fa fa-check'&gt;&lt;/i&gt;Apport des clés stratégiques et opérationnelles.&lt;/td&gt;&lt;td&gt;2&lt;/td&gt;&lt;td&gt;1450€ HT&lt;/td&gt;&lt;/tr&gt;&lt;tr&gt;&lt;td&gt;&lt;a href='https://www.itcco.fr/formation-emailing-automation.php' target='_blank' title='Voir le site' rel='noopener'&gt;&lt;img style='margin: 15px auto;text-align: center;' class='logo' width='128px' src='https://logo.clearbit.com/www.itcco.fr'&gt;&lt;span style='font-size:1.3em; color: #1879a4; font-weight: bold;'&gt;Itcco&lt;/span&gt;&lt;/a&gt;&lt;/td&gt;&lt;td&gt;&lt;i class='fa fa-check'&gt;&lt;/i&gt;Maitriser et piloter efficacement vos campagnes emailing.
&lt;i class='fa fa-check'&gt;&lt;/i&gt;Identifier les leviers de croissance grâce au marketing automation (email automatisé et ciblé).
&lt;i class='fa fa-check'&gt;&lt;/i&gt;Suivre et améliorer ses communications email grâce aux statistiques avancées.
&lt;i class='fa fa-check'&gt;&lt;/i&gt;Créer des scénarios d’automation pour envoyer du contenu pertinent au bon moment aux bonnes cibles.&lt;/td&gt;&lt;td&gt;1&lt;/td&gt;&lt;td&gt;650€ HT&lt;/td&gt;&lt;/tr&gt;&lt;tr&gt;&lt;td&gt;&lt;a href='https://www.florenceconsultant.com/formation/formation-avancee-mailchimp-marketing-automation-segmentation/2020-11-19' target='_blank' title='Voir le site' rel='noopener'&gt;&lt;img style='margin: 15px auto;text-align: center;' class='logo' width='128px' src='/wp-content/uploads/2020/07/florence-consultant-formations-digitales.png'&gt;&lt;span style='font-size:1.3em; color: #1879a4; font-weight: bold;'&gt;Florenceconsultant&lt;/span&gt;&lt;/a&gt;&lt;/td&gt;&lt;td&gt;&lt;i class='fa fa-check'&gt;&lt;/i&gt;Formation réalisée par un expert de l’email, certifié Mailchimp
&lt;i class='fa fa-check'&gt;&lt;/i&gt;Apprendre toutes les fonctions de Mailchimp
&lt;i class='fa fa-check'&gt;&lt;/i&gt;Les déployer dans le cadre de votre activité.
&lt;/td&gt;&lt;td&gt;1&lt;/td&gt;&lt;td&gt;890€ HT&lt;/td&gt;&lt;/tr&gt;&lt;tr&gt;&lt;td&gt;&lt;a href='https://www.digitalacademy.fr/formations/email-marketing/' target='_blank' title='Voir le site' rel='noopener'&gt;&lt;img style='margin: 15px auto;text-align: center;' class='logo' width='128px' src='https://logo.clearbit.com/www.digitalacademy.fr'&gt;&lt;span style='font-size:1.3em; color: #1879a4; font-weight: bold;'&gt;Digitalacademy&lt;/span&gt;&lt;/a&gt;&lt;/td&gt;&lt;td&gt;&lt;i class='fa fa-check'&gt;&lt;/i&gt;Pouvoir mettre en place les bonnes pratiques pour atteindre vos objectifs business
&lt;i class='fa fa-check'&gt;&lt;/i&gt;Vous informer des nouvelles pratiques et des nouveaux comportements des clients en email marketing.
&lt;/td&gt;&lt;td&gt;1&lt;/td&gt;&lt;td&gt;A partir de 980€ HT&lt;/td&gt;&lt;/tr&gt;&lt;tr&gt;&lt;td&gt;&lt;a href='https://digiclass.fr/formation-email-marketing-%C3%A0-paris.html' target='_blank' title='Voir le site' rel='noopener'&gt;&lt;img style='margin: 15px auto;text-align: center;' class='logo' width='128px' src='/wp-content/uploads/2020/07/digiclass-formations-digitales.png'&gt;&lt;span style='font-size:1.3em; color: #1879a4; font-weight: bold;'&gt;Digiclass&lt;/span&gt;&lt;/a&gt;&lt;/td&gt;&lt;td&gt;&lt;i class='fa fa-check'&gt;&lt;/i&gt;Définir et mettre en oeuvre une stratégie de emailing pertinente et efficace
&lt;i class='fa fa-check'&gt;&lt;/i&gt;Travailler l'efficacité et obtenir le meilleur retour sur investissement envisageable.
&lt;/td&gt;&lt;td&gt;1&lt;/td&gt;&lt;td&gt;590€ HT&lt;/td&gt;&lt;/tr&gt;&lt;tr&gt;&lt;td&gt;&lt;a href='http://www.ccmbenchmark.com/formation/1339-marketing-automation-optimiser-votre-strategie-webmarketing' target='_blank' title='Voir le site' rel='noopener'&gt;&lt;img style='margin: 15px auto;text-align: center;' class='logo' width='128px' src='https://logo.clearbit.com/www.ccmbenchmark.com'&gt;&lt;span style='font-size:1.3em; color: #1879a4; font-weight: bold;'&gt;Ccmbenchmark&lt;/span&gt;&lt;/a&gt;&lt;/td&gt;&lt;td&gt;&lt;i class='fa fa-check'&gt;&lt;/i&gt;Apprendre entre autres à générer des leads qualifiés
&lt;i class='fa fa-check'&gt;&lt;/i&gt;Créer des scénarios efficaces (basés sur le comportement de vos prospects)
&lt;/td&gt;&lt;td&gt;1&lt;/td&gt;&lt;td&gt;850€ HT&lt;/td&gt;&lt;/tr&gt;&lt;tr&gt;&lt;td&gt;&lt;a href='https://www.badsender.com/formations/email-marketing/' target='_blank' title='Voir le site' rel='noopener'&gt;&lt;img style='margin: 15px auto;text-align: center;' class='logo' width='128px' src='https://logo.clearbit.com/www.badsender.com'&gt;&lt;span style='font-size:1.3em; color: #1879a4; font-weight: bold;'&gt;Badsender&lt;/span&gt;&lt;/a&gt;&lt;/td&gt;&lt;td&gt;&lt;i class='fa fa-check'&gt;&lt;/i&gt;Donner les clés pour réaliser des emailings plus efficaces
&lt;i class='fa fa-check'&gt;&lt;/i&gt;Animer correctement votre base de contacts actifs
&lt;i class='fa fa-check'&gt;&lt;/i&gt;Mettre en place les triggers et scénarios relationnels&lt;/td&gt;&lt;td&gt;N/A&lt;/td&gt;&lt;td&gt;1 500€&lt;/td&gt;&lt;/tr&gt;&lt;/tbody&gt;
&lt;/table&gt;</v>
      </c>
      <c r="H16" s="80"/>
      <c r="I16" s="80"/>
      <c r="J16" s="81"/>
      <c r="K16" s="81"/>
      <c r="L16" s="54"/>
      <c r="M16" s="54"/>
      <c r="N16" s="54"/>
      <c r="O16" s="82"/>
      <c r="P16" s="72"/>
      <c r="Q16" s="72"/>
      <c r="R16" s="72"/>
      <c r="S16" s="72"/>
      <c r="T16" s="72"/>
      <c r="U16" s="72"/>
      <c r="V16" s="72"/>
      <c r="W16" s="72"/>
      <c r="X16" s="72"/>
      <c r="Y16" s="72"/>
      <c r="Z16" s="72"/>
      <c r="AA16" s="72"/>
      <c r="AB16" s="72"/>
      <c r="AC16" s="54"/>
    </row>
    <row r="17">
      <c r="A17" s="54"/>
      <c r="B17" s="54"/>
      <c r="C17" s="54"/>
      <c r="D17" s="54"/>
      <c r="E17" s="54"/>
      <c r="F17" s="54"/>
      <c r="G17" s="54"/>
      <c r="H17" s="54"/>
      <c r="I17" s="54"/>
      <c r="J17" s="54" t="str">
        <f>MID(M16,2,100000)</f>
        <v/>
      </c>
      <c r="K17" s="54"/>
      <c r="L17" s="54"/>
      <c r="M17" s="54"/>
      <c r="N17" s="54"/>
      <c r="O17" s="54"/>
      <c r="P17" s="54"/>
      <c r="Q17" s="54"/>
      <c r="R17" s="54"/>
      <c r="S17" s="54"/>
      <c r="T17" s="54"/>
      <c r="U17" s="54"/>
      <c r="V17" s="54"/>
      <c r="W17" s="54"/>
      <c r="X17" s="54"/>
      <c r="Y17" s="54"/>
      <c r="Z17" s="54"/>
      <c r="AA17" s="54"/>
      <c r="AB17" s="54"/>
      <c r="AC17" s="54"/>
    </row>
    <row r="18">
      <c r="A18" s="83" t="s">
        <v>579</v>
      </c>
      <c r="J18" s="54"/>
      <c r="K18" s="54"/>
      <c r="L18" s="54"/>
      <c r="M18" s="54"/>
      <c r="N18" s="54"/>
      <c r="O18" s="54"/>
      <c r="P18" s="54"/>
      <c r="Q18" s="54"/>
      <c r="R18" s="54"/>
      <c r="S18" s="54"/>
      <c r="T18" s="54"/>
      <c r="U18" s="54"/>
      <c r="V18" s="54"/>
      <c r="W18" s="54"/>
      <c r="X18" s="54"/>
      <c r="Y18" s="54"/>
      <c r="Z18" s="54"/>
      <c r="AA18" s="54"/>
      <c r="AB18" s="54"/>
      <c r="AC18" s="54"/>
    </row>
    <row r="19">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row>
    <row r="20">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row>
    <row r="21">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row>
    <row r="22">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row>
    <row r="23">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row>
    <row r="2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row>
    <row r="25">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row>
    <row r="26">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row>
    <row r="27">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row>
    <row r="28">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row>
    <row r="29">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row>
    <row r="30">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row>
    <row r="31">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row>
    <row r="3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row>
    <row r="33">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row>
    <row r="34">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row>
    <row r="3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row>
    <row r="37">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row r="40">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row>
    <row r="4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row>
    <row r="42">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row>
    <row r="44">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row>
    <row r="46">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row>
    <row r="47">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row>
    <row r="48">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row>
    <row r="49">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row>
    <row r="50">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row>
    <row r="5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row>
    <row r="52">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row>
    <row r="101">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row>
    <row r="1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row>
    <row r="103">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row>
    <row r="104">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row>
    <row r="10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row>
    <row r="10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row>
    <row r="107">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row>
    <row r="108">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row>
    <row r="109">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row>
    <row r="110">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row>
    <row r="11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row>
    <row r="11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row>
    <row r="113">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row>
    <row r="114">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row>
    <row r="11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row>
    <row r="116">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row>
    <row r="117">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row>
    <row r="118">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row>
    <row r="119">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row>
    <row r="120">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row>
    <row r="12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row>
    <row r="122">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row>
    <row r="123">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row>
    <row r="124">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row>
    <row r="12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row>
    <row r="126">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row>
    <row r="127">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row>
    <row r="128">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row>
    <row r="129">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row>
    <row r="130">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row>
    <row r="131">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row>
    <row r="132">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row>
    <row r="133">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row>
    <row r="134">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row>
    <row r="13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row>
    <row r="136">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row>
    <row r="137">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row>
    <row r="138">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row>
    <row r="139">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row>
    <row r="140">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row>
    <row r="14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row>
    <row r="142">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row>
    <row r="143">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row>
    <row r="144">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row>
    <row r="14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row>
    <row r="146">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row>
    <row r="147">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row>
    <row r="148">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row>
    <row r="149">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row>
    <row r="150">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row>
    <row r="15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row>
    <row r="152">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row>
    <row r="153">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row>
    <row r="154">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row>
    <row r="15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row>
    <row r="156">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row>
    <row r="157">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row>
    <row r="158">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row>
    <row r="159">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row>
    <row r="160">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row>
    <row r="16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row>
    <row r="162">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row>
    <row r="163">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row>
    <row r="164">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row>
    <row r="16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row>
    <row r="166">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row>
    <row r="167">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row>
    <row r="168">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row>
    <row r="169">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row>
    <row r="170">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row>
    <row r="17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row>
    <row r="172">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row>
    <row r="173">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row>
    <row r="174">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row>
    <row r="17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row>
    <row r="176">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row>
    <row r="177">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row>
    <row r="178">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row>
    <row r="179">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row>
    <row r="180">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row>
    <row r="18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row>
    <row r="182">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row>
    <row r="183">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row>
    <row r="184">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row>
    <row r="185">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row>
    <row r="186">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row>
    <row r="187">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row>
    <row r="188">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row>
    <row r="189">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row>
    <row r="190">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row>
    <row r="19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row>
    <row r="192">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row>
    <row r="193">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row>
    <row r="194">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row>
    <row r="195">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row>
    <row r="196">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row>
    <row r="197">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row>
    <row r="198">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row>
    <row r="199">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row>
    <row r="200">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row>
    <row r="201">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row>
    <row r="202">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row>
    <row r="203">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row>
    <row r="204">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row>
    <row r="205">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row>
    <row r="206">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row>
    <row r="207">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row>
    <row r="208">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row>
    <row r="209">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row>
    <row r="210">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row>
    <row r="211">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row>
    <row r="212">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row>
    <row r="213">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row>
    <row r="214">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row>
    <row r="215">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row>
    <row r="216">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row>
    <row r="217">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row>
    <row r="218">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row>
    <row r="219">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row>
    <row r="220">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row>
    <row r="221">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row>
    <row r="222">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row>
    <row r="223">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row>
    <row r="224">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row>
    <row r="225">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row>
    <row r="226">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row>
    <row r="227">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row>
    <row r="228">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row>
    <row r="229">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row>
    <row r="230">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row>
    <row r="231">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row>
    <row r="232">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row>
    <row r="233">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row>
    <row r="234">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row>
    <row r="235">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row>
    <row r="236">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row>
    <row r="237">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row>
    <row r="238">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row>
    <row r="239">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row>
    <row r="240">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row>
    <row r="241">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row>
    <row r="242">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row>
    <row r="243">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row>
    <row r="244">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row>
    <row r="245">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row>
    <row r="246">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row>
    <row r="247">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row>
    <row r="248">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row>
    <row r="249">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row>
    <row r="250">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row>
    <row r="251">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row>
    <row r="252">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row>
    <row r="253">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row>
    <row r="254">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row>
    <row r="255">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row>
    <row r="256">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row>
    <row r="257">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row>
    <row r="258">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row>
    <row r="259">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row>
    <row r="260">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row>
    <row r="261">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row>
    <row r="262">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row>
    <row r="263">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row>
    <row r="264">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row>
    <row r="265">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row>
    <row r="266">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row>
    <row r="267">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row>
    <row r="268">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row>
    <row r="269">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row>
    <row r="270">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row>
    <row r="271">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row>
    <row r="272">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row>
    <row r="273">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row>
    <row r="274">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row>
    <row r="275">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row>
    <row r="276">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row>
    <row r="277">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row>
    <row r="278">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row>
    <row r="279">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row>
    <row r="280">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row>
    <row r="281">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row>
    <row r="282">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row>
    <row r="283">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row>
    <row r="284">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row>
    <row r="285">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row>
    <row r="286">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row>
    <row r="287">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row>
    <row r="288">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row>
    <row r="289">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row>
    <row r="290">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row>
    <row r="291">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row>
    <row r="292">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row>
    <row r="293">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row>
    <row r="294">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row>
    <row r="295">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row>
    <row r="296">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row>
    <row r="297">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row>
    <row r="298">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row>
    <row r="299">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row>
    <row r="300">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row>
    <row r="301">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row>
    <row r="302">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row>
    <row r="303">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row>
    <row r="304">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row>
    <row r="305">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row>
    <row r="306">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row>
    <row r="307">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row>
    <row r="308">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row>
    <row r="309">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row>
    <row r="310">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row>
    <row r="311">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row>
    <row r="312">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row>
    <row r="313">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row>
    <row r="314">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row>
    <row r="315">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row>
    <row r="316">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row>
    <row r="317">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row>
    <row r="318">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row>
    <row r="319">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row>
    <row r="320">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row>
    <row r="321">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row>
    <row r="322">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row>
    <row r="323">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row>
    <row r="324">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row>
    <row r="325">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row>
    <row r="326">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row>
    <row r="327">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row>
    <row r="328">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row>
    <row r="329">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row>
    <row r="330">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row>
    <row r="331">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row>
    <row r="332">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row>
    <row r="333">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row>
    <row r="334">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row>
    <row r="335">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row>
    <row r="336">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row>
    <row r="337">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row>
    <row r="338">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row>
    <row r="339">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row>
    <row r="340">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row>
    <row r="341">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row>
    <row r="342">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row>
    <row r="343">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row>
    <row r="344">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row>
    <row r="345">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row>
    <row r="346">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row>
    <row r="347">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row>
    <row r="348">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row>
    <row r="349">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row>
    <row r="350">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row>
    <row r="351">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row>
    <row r="352">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row>
    <row r="353">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row>
    <row r="354">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row>
    <row r="355">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row>
    <row r="356">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row>
    <row r="357">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row>
    <row r="358">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row>
    <row r="359">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row>
    <row r="360">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row>
    <row r="361">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row>
    <row r="362">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row>
    <row r="363">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row>
    <row r="364">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row>
    <row r="365">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row>
    <row r="366">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row>
    <row r="367">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row>
    <row r="368">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row>
    <row r="369">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row>
    <row r="370">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row>
    <row r="371">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row>
    <row r="372">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row>
    <row r="373">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row>
    <row r="374">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row>
    <row r="375">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row>
    <row r="376">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row>
    <row r="377">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row>
    <row r="378">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row>
    <row r="379">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row>
    <row r="380">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row>
    <row r="381">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row>
    <row r="382">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row>
    <row r="383">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row>
    <row r="384">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row>
    <row r="385">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row>
    <row r="386">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row>
    <row r="387">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row>
    <row r="388">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row>
    <row r="389">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row>
    <row r="390">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row>
    <row r="391">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row>
    <row r="392">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row>
    <row r="393">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row>
    <row r="394">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row>
    <row r="395">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row>
    <row r="396">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row>
    <row r="397">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row>
    <row r="398">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row>
    <row r="399">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row>
    <row r="400">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row>
    <row r="401">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row>
    <row r="402">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row>
    <row r="403">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row>
    <row r="404">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row>
    <row r="405">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row>
    <row r="406">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row>
    <row r="407">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row>
    <row r="408">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row>
    <row r="409">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row>
    <row r="410">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row>
    <row r="411">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row>
    <row r="412">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row>
    <row r="413">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row>
    <row r="414">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row>
    <row r="415">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row>
    <row r="416">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row>
    <row r="417">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row>
    <row r="418">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row>
    <row r="419">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row>
    <row r="420">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row>
    <row r="421">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row>
    <row r="422">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row>
    <row r="423">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row>
    <row r="424">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row>
    <row r="425">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row>
    <row r="426">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row>
    <row r="427">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row>
    <row r="428">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row>
    <row r="429">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row>
    <row r="430">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row>
    <row r="431">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row>
    <row r="432">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row>
    <row r="433">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row>
    <row r="434">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row>
    <row r="435">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row>
    <row r="436">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row>
    <row r="437">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row>
    <row r="438">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row>
    <row r="439">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row>
    <row r="440">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row>
    <row r="441">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row>
    <row r="442">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row>
    <row r="443">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row>
    <row r="444">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row>
    <row r="445">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row>
    <row r="446">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row>
    <row r="447">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row>
    <row r="448">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row>
    <row r="449">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row>
    <row r="450">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row>
    <row r="451">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row>
    <row r="452">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row>
    <row r="453">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row>
    <row r="454">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row>
    <row r="455">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row>
    <row r="456">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row>
    <row r="457">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row>
    <row r="458">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row>
    <row r="459">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row>
    <row r="460">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row>
    <row r="461">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row>
    <row r="462">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row>
    <row r="463">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row>
    <row r="464">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row>
    <row r="465">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row>
    <row r="466">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row>
    <row r="467">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row>
    <row r="468">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row>
    <row r="469">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row>
    <row r="470">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row>
    <row r="471">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row>
    <row r="472">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row>
    <row r="473">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row>
    <row r="474">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row>
    <row r="475">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row>
    <row r="476">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row>
    <row r="477">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row>
    <row r="478">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row>
    <row r="479">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row>
    <row r="480">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row>
    <row r="481">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row>
    <row r="482">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row>
    <row r="483">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row>
    <row r="484">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row>
    <row r="485">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row>
    <row r="486">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row>
    <row r="487">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row>
    <row r="488">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row>
    <row r="489">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row>
    <row r="490">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row>
    <row r="491">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row>
    <row r="492">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row>
    <row r="493">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row>
    <row r="494">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row>
    <row r="495">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row>
    <row r="496">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row>
    <row r="497">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row>
    <row r="498">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row>
    <row r="499">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row>
    <row r="500">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row>
    <row r="501">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row>
    <row r="502">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row>
    <row r="503">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row>
    <row r="504">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row>
    <row r="505">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row>
    <row r="506">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row>
    <row r="507">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row>
    <row r="508">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row>
    <row r="509">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row>
    <row r="510">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row>
    <row r="511">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row>
    <row r="512">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row>
    <row r="513">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row>
    <row r="514">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row>
    <row r="515">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row>
    <row r="516">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row>
    <row r="517">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row>
    <row r="518">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row>
    <row r="519">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row>
    <row r="520">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row>
    <row r="521">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row>
    <row r="522">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row>
    <row r="523">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row>
    <row r="524">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row>
    <row r="525">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row>
    <row r="526">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row>
    <row r="527">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row>
    <row r="528">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row>
    <row r="529">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row>
    <row r="530">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row>
    <row r="531">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row>
    <row r="532">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row>
    <row r="533">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row>
    <row r="534">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row>
    <row r="535">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row>
    <row r="536">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row>
    <row r="537">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row>
    <row r="538">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row>
    <row r="539">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row>
    <row r="540">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row>
    <row r="541">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row>
    <row r="542">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row>
    <row r="543">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row>
    <row r="544">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row>
    <row r="545">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row>
    <row r="546">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row>
    <row r="547">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row>
    <row r="548">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row>
    <row r="549">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row>
    <row r="550">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row>
    <row r="551">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row>
    <row r="552">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row>
    <row r="553">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row>
    <row r="554">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row>
    <row r="555">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row>
    <row r="556">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row>
    <row r="557">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row>
    <row r="558">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row>
    <row r="559">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row>
    <row r="560">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row>
    <row r="561">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row>
    <row r="562">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row>
    <row r="563">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row>
    <row r="564">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row>
    <row r="565">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row>
    <row r="566">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row>
    <row r="567">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row>
    <row r="568">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row>
    <row r="569">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row>
    <row r="570">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row>
    <row r="571">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row>
    <row r="572">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row>
    <row r="573">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row>
    <row r="574">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row>
    <row r="575">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row>
    <row r="576">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row>
    <row r="577">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row>
    <row r="578">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row>
    <row r="579">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row>
    <row r="580">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row>
    <row r="581">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row>
    <row r="582">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row>
    <row r="583">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row>
    <row r="584">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row>
    <row r="585">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row>
    <row r="586">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row>
    <row r="587">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row>
    <row r="588">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row>
    <row r="589">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row>
    <row r="590">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row>
    <row r="591">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row>
    <row r="592">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row>
    <row r="593">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row>
    <row r="594">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row>
    <row r="595">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row>
    <row r="596">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row>
    <row r="597">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row>
    <row r="598">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row>
    <row r="599">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row>
    <row r="600">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row>
    <row r="601">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row>
    <row r="602">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row>
    <row r="603">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row>
    <row r="604">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row>
    <row r="605">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row>
    <row r="606">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row>
    <row r="607">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row>
    <row r="608">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row>
    <row r="609">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row>
    <row r="610">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row>
    <row r="611">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row>
    <row r="612">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row>
    <row r="613">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row>
    <row r="614">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row>
    <row r="615">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row>
    <row r="616">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row>
    <row r="617">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row>
    <row r="618">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row>
    <row r="619">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row>
    <row r="620">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row>
    <row r="621">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row>
    <row r="622">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row>
    <row r="623">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row>
    <row r="624">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row>
    <row r="625">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row>
    <row r="626">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row>
    <row r="627">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row>
    <row r="628">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row>
    <row r="629">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row>
    <row r="630">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row>
    <row r="631">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row>
    <row r="632">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row>
    <row r="633">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row>
    <row r="634">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row>
    <row r="635">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row>
    <row r="636">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row>
    <row r="637">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row>
    <row r="638">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row>
    <row r="639">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row>
    <row r="640">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row>
    <row r="641">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row>
    <row r="642">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row>
    <row r="643">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row>
    <row r="644">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row>
    <row r="645">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row>
    <row r="646">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row>
    <row r="647">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row>
    <row r="648">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row>
    <row r="649">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row>
    <row r="650">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row>
    <row r="651">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row>
    <row r="652">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row>
    <row r="653">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row>
    <row r="654">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row>
    <row r="655">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row>
    <row r="656">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row>
    <row r="657">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row>
    <row r="658">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row>
    <row r="659">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row>
    <row r="660">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row>
    <row r="661">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row>
    <row r="662">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row>
    <row r="663">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row>
    <row r="664">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row>
    <row r="665">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row>
    <row r="666">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row>
    <row r="667">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row>
    <row r="668">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row>
    <row r="669">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row>
    <row r="670">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row>
    <row r="671">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row>
    <row r="672">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row>
    <row r="673">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row>
    <row r="674">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row>
    <row r="675">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row>
    <row r="676">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row>
    <row r="677">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row>
    <row r="678">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row>
    <row r="679">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row>
    <row r="680">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row>
    <row r="681">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row>
    <row r="682">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row>
    <row r="683">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row>
    <row r="684">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row>
    <row r="685">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row>
    <row r="686">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row>
    <row r="687">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row>
    <row r="688">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row>
    <row r="689">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row>
    <row r="690">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row>
    <row r="691">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row>
    <row r="692">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row>
    <row r="693">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row>
    <row r="694">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row>
    <row r="695">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row>
    <row r="696">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row>
    <row r="697">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row>
    <row r="698">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row>
    <row r="699">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row>
    <row r="700">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row>
    <row r="701">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row>
    <row r="702">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row>
    <row r="703">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row>
    <row r="704">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row>
    <row r="705">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row>
    <row r="706">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row>
    <row r="707">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row>
    <row r="708">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row>
    <row r="709">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row>
    <row r="710">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row>
    <row r="711">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row>
    <row r="712">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row>
    <row r="713">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row>
    <row r="714">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row>
    <row r="715">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row>
    <row r="716">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row>
    <row r="717">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row>
    <row r="718">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row>
    <row r="719">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row>
    <row r="720">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row>
    <row r="721">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row>
    <row r="722">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row>
    <row r="723">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row>
    <row r="724">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row>
    <row r="725">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row>
    <row r="726">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row>
    <row r="727">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row>
    <row r="728">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row>
    <row r="729">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row>
    <row r="730">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row>
    <row r="731">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row>
    <row r="732">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row>
    <row r="733">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row>
    <row r="734">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row>
    <row r="735">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row>
    <row r="736">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row>
    <row r="737">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row>
    <row r="738">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row>
    <row r="739">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row>
    <row r="740">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row>
    <row r="741">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row>
    <row r="742">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row>
    <row r="743">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row>
    <row r="744">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row>
    <row r="745">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row>
    <row r="746">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row>
    <row r="747">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row>
    <row r="748">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row>
    <row r="749">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row>
    <row r="750">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row>
    <row r="751">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row>
    <row r="752">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row>
    <row r="753">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row>
    <row r="754">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row>
    <row r="755">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row>
    <row r="756">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row>
    <row r="757">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row>
    <row r="758">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row>
    <row r="759">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row>
    <row r="760">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row>
    <row r="761">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c r="AB761" s="54"/>
      <c r="AC761" s="54"/>
    </row>
    <row r="762">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c r="AB762" s="54"/>
      <c r="AC762" s="54"/>
    </row>
    <row r="763">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c r="AB763" s="54"/>
      <c r="AC763" s="54"/>
    </row>
    <row r="764">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c r="AB764" s="54"/>
      <c r="AC764" s="54"/>
    </row>
    <row r="765">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c r="AB765" s="54"/>
      <c r="AC765" s="54"/>
    </row>
    <row r="766">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row>
    <row r="767">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row>
    <row r="768">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row>
    <row r="769">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row>
    <row r="770">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row>
    <row r="771">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row>
    <row r="772">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c r="AB772" s="54"/>
      <c r="AC772" s="54"/>
    </row>
    <row r="773">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c r="AB773" s="54"/>
      <c r="AC773" s="54"/>
    </row>
    <row r="774">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c r="AB774" s="54"/>
      <c r="AC774" s="54"/>
    </row>
    <row r="775">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c r="AB775" s="54"/>
      <c r="AC775" s="54"/>
    </row>
    <row r="776">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row>
    <row r="777">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c r="AB777" s="54"/>
      <c r="AC777" s="54"/>
    </row>
    <row r="778">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c r="AB778" s="54"/>
      <c r="AC778" s="54"/>
    </row>
    <row r="779">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c r="AB779" s="54"/>
      <c r="AC779" s="54"/>
    </row>
    <row r="780">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c r="AB780" s="54"/>
      <c r="AC780" s="54"/>
    </row>
    <row r="781">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c r="AB781" s="54"/>
      <c r="AC781" s="54"/>
    </row>
    <row r="782">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c r="AB782" s="54"/>
      <c r="AC782" s="54"/>
    </row>
    <row r="783">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c r="AB783" s="54"/>
      <c r="AC783" s="54"/>
    </row>
    <row r="784">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c r="AB784" s="54"/>
      <c r="AC784" s="54"/>
    </row>
    <row r="785">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c r="AB785" s="54"/>
      <c r="AC785" s="54"/>
    </row>
    <row r="786">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row>
    <row r="787">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c r="AB787" s="54"/>
      <c r="AC787" s="54"/>
    </row>
    <row r="788">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c r="AB788" s="54"/>
      <c r="AC788" s="54"/>
    </row>
    <row r="789">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row>
    <row r="790">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c r="AB790" s="54"/>
      <c r="AC790" s="54"/>
    </row>
    <row r="791">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c r="AB791" s="54"/>
      <c r="AC791" s="54"/>
    </row>
    <row r="792">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c r="AB792" s="54"/>
      <c r="AC792" s="54"/>
    </row>
    <row r="793">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row>
    <row r="794">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c r="AB794" s="54"/>
      <c r="AC794" s="54"/>
    </row>
    <row r="795">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c r="AB795" s="54"/>
      <c r="AC795" s="54"/>
    </row>
    <row r="796">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row>
    <row r="797">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c r="AB797" s="54"/>
      <c r="AC797" s="54"/>
    </row>
    <row r="798">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c r="AB798" s="54"/>
      <c r="AC798" s="54"/>
    </row>
    <row r="799">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c r="AB799" s="54"/>
      <c r="AC799" s="54"/>
    </row>
    <row r="800">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c r="AB800" s="54"/>
      <c r="AC800" s="54"/>
    </row>
    <row r="801">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c r="AB801" s="54"/>
      <c r="AC801" s="54"/>
    </row>
    <row r="802">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c r="AB802" s="54"/>
      <c r="AC802" s="54"/>
    </row>
    <row r="803">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c r="AB803" s="54"/>
      <c r="AC803" s="54"/>
    </row>
    <row r="804">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c r="AB804" s="54"/>
      <c r="AC804" s="54"/>
    </row>
    <row r="805">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c r="AB805" s="54"/>
      <c r="AC805" s="54"/>
    </row>
    <row r="806">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row>
    <row r="807">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c r="AB807" s="54"/>
      <c r="AC807" s="54"/>
    </row>
    <row r="808">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row>
    <row r="809">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c r="AB809" s="54"/>
      <c r="AC809" s="54"/>
    </row>
    <row r="810">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c r="AB810" s="54"/>
      <c r="AC810" s="54"/>
    </row>
    <row r="811">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c r="AB811" s="54"/>
      <c r="AC811" s="54"/>
    </row>
    <row r="812">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c r="AB812" s="54"/>
      <c r="AC812" s="54"/>
    </row>
    <row r="813">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c r="AB813" s="54"/>
      <c r="AC813" s="54"/>
    </row>
    <row r="814">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c r="AB814" s="54"/>
      <c r="AC814" s="54"/>
    </row>
    <row r="815">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c r="AB815" s="54"/>
      <c r="AC815" s="54"/>
    </row>
    <row r="816">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row>
    <row r="817">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c r="AB817" s="54"/>
      <c r="AC817" s="54"/>
    </row>
    <row r="818">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c r="AB818" s="54"/>
      <c r="AC818" s="54"/>
    </row>
    <row r="819">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c r="AB819" s="54"/>
      <c r="AC819" s="54"/>
    </row>
    <row r="820">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c r="AB820" s="54"/>
      <c r="AC820" s="54"/>
    </row>
    <row r="821">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c r="AB821" s="54"/>
      <c r="AC821" s="54"/>
    </row>
    <row r="822">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c r="AB822" s="54"/>
      <c r="AC822" s="54"/>
    </row>
    <row r="823">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c r="AB823" s="54"/>
      <c r="AC823" s="54"/>
    </row>
    <row r="824">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c r="AB824" s="54"/>
      <c r="AC824" s="54"/>
    </row>
    <row r="825">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c r="AB825" s="54"/>
      <c r="AC825" s="54"/>
    </row>
    <row r="826">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row>
    <row r="827">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c r="AB827" s="54"/>
      <c r="AC827" s="54"/>
    </row>
    <row r="828">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c r="AB828" s="54"/>
      <c r="AC828" s="54"/>
    </row>
    <row r="829">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c r="AB829" s="54"/>
      <c r="AC829" s="54"/>
    </row>
    <row r="830">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c r="AB830" s="54"/>
      <c r="AC830" s="54"/>
    </row>
    <row r="831">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c r="AB831" s="54"/>
      <c r="AC831" s="54"/>
    </row>
    <row r="832">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c r="AB832" s="54"/>
      <c r="AC832" s="54"/>
    </row>
    <row r="833">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c r="AB833" s="54"/>
      <c r="AC833" s="54"/>
    </row>
    <row r="834">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c r="AB834" s="54"/>
      <c r="AC834" s="54"/>
    </row>
    <row r="835">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c r="AB835" s="54"/>
      <c r="AC835" s="54"/>
    </row>
    <row r="836">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row>
    <row r="837">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c r="AB837" s="54"/>
      <c r="AC837" s="54"/>
    </row>
    <row r="838">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c r="AB838" s="54"/>
      <c r="AC838" s="54"/>
    </row>
    <row r="839">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c r="AB839" s="54"/>
      <c r="AC839" s="54"/>
    </row>
    <row r="840">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c r="AB840" s="54"/>
      <c r="AC840" s="54"/>
    </row>
    <row r="841">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c r="AB841" s="54"/>
      <c r="AC841" s="54"/>
    </row>
    <row r="842">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c r="AB842" s="54"/>
      <c r="AC842" s="54"/>
    </row>
    <row r="843">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c r="AB843" s="54"/>
      <c r="AC843" s="54"/>
    </row>
    <row r="844">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c r="AB844" s="54"/>
      <c r="AC844" s="54"/>
    </row>
    <row r="845">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c r="AB845" s="54"/>
      <c r="AC845" s="54"/>
    </row>
    <row r="846">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row>
    <row r="847">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c r="AB847" s="54"/>
      <c r="AC847" s="54"/>
    </row>
    <row r="848">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row>
    <row r="849">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c r="AB849" s="54"/>
      <c r="AC849" s="54"/>
    </row>
    <row r="850">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row>
    <row r="851">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row>
    <row r="852">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row>
    <row r="853">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row>
    <row r="854">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c r="AB854" s="54"/>
      <c r="AC854" s="54"/>
    </row>
    <row r="855">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row>
    <row r="856">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row>
    <row r="857">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row>
    <row r="858">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c r="AB858" s="54"/>
      <c r="AC858" s="54"/>
    </row>
    <row r="859">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row>
    <row r="860">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row>
    <row r="861">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row>
    <row r="862">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row>
    <row r="863">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row>
    <row r="864">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row>
    <row r="865">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row>
    <row r="866">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row>
    <row r="867">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c r="AB867" s="54"/>
      <c r="AC867" s="54"/>
    </row>
    <row r="868">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c r="AB868" s="54"/>
      <c r="AC868" s="54"/>
    </row>
    <row r="869">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c r="AB869" s="54"/>
      <c r="AC869" s="54"/>
    </row>
    <row r="870">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c r="AB870" s="54"/>
      <c r="AC870" s="54"/>
    </row>
    <row r="871">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c r="AB871" s="54"/>
      <c r="AC871" s="54"/>
    </row>
    <row r="872">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c r="AB872" s="54"/>
      <c r="AC872" s="54"/>
    </row>
    <row r="873">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c r="AB873" s="54"/>
      <c r="AC873" s="54"/>
    </row>
    <row r="874">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c r="AB874" s="54"/>
      <c r="AC874" s="54"/>
    </row>
    <row r="875">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c r="AB875" s="54"/>
      <c r="AC875" s="54"/>
    </row>
    <row r="876">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row>
    <row r="877">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c r="AB877" s="54"/>
      <c r="AC877" s="54"/>
    </row>
    <row r="878">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c r="AB878" s="54"/>
      <c r="AC878" s="54"/>
    </row>
    <row r="879">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c r="AB879" s="54"/>
      <c r="AC879" s="54"/>
    </row>
    <row r="880">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c r="AB880" s="54"/>
      <c r="AC880" s="54"/>
    </row>
    <row r="881">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c r="AB881" s="54"/>
      <c r="AC881" s="54"/>
    </row>
    <row r="882">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c r="AB882" s="54"/>
      <c r="AC882" s="54"/>
    </row>
    <row r="883">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c r="AB883" s="54"/>
      <c r="AC883" s="54"/>
    </row>
    <row r="884">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c r="AB884" s="54"/>
      <c r="AC884" s="54"/>
    </row>
    <row r="885">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c r="AB885" s="54"/>
      <c r="AC885" s="54"/>
    </row>
    <row r="886">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row>
    <row r="887">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c r="AB887" s="54"/>
      <c r="AC887" s="54"/>
    </row>
    <row r="888">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row>
    <row r="889">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c r="AB889" s="54"/>
      <c r="AC889" s="54"/>
    </row>
    <row r="890">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c r="AB890" s="54"/>
      <c r="AC890" s="54"/>
    </row>
    <row r="891">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c r="AB891" s="54"/>
      <c r="AC891" s="54"/>
    </row>
    <row r="892">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c r="AB892" s="54"/>
      <c r="AC892" s="54"/>
    </row>
    <row r="893">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c r="AB893" s="54"/>
      <c r="AC893" s="54"/>
    </row>
    <row r="894">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c r="AB894" s="54"/>
      <c r="AC894" s="54"/>
    </row>
    <row r="895">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c r="AB895" s="54"/>
      <c r="AC895" s="54"/>
    </row>
    <row r="896">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row>
    <row r="897">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c r="AB897" s="54"/>
      <c r="AC897" s="54"/>
    </row>
    <row r="898">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c r="AB898" s="54"/>
      <c r="AC898" s="54"/>
    </row>
    <row r="899">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c r="AB899" s="54"/>
      <c r="AC899" s="54"/>
    </row>
    <row r="900">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c r="AB900" s="54"/>
      <c r="AC900" s="54"/>
    </row>
    <row r="901">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c r="AB901" s="54"/>
      <c r="AC901" s="54"/>
    </row>
    <row r="902">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c r="AB902" s="54"/>
      <c r="AC902" s="54"/>
    </row>
    <row r="903">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c r="AB903" s="54"/>
      <c r="AC903" s="54"/>
    </row>
    <row r="904">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c r="AB904" s="54"/>
      <c r="AC904" s="54"/>
    </row>
    <row r="905">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c r="AB905" s="54"/>
      <c r="AC905" s="54"/>
    </row>
    <row r="906">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row>
    <row r="907">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c r="AB907" s="54"/>
      <c r="AC907" s="54"/>
    </row>
    <row r="908">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c r="AB908" s="54"/>
      <c r="AC908" s="54"/>
    </row>
    <row r="909">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c r="AB909" s="54"/>
      <c r="AC909" s="54"/>
    </row>
    <row r="910">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c r="AB910" s="54"/>
      <c r="AC910" s="54"/>
    </row>
    <row r="911">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c r="AB911" s="54"/>
      <c r="AC911" s="54"/>
    </row>
    <row r="912">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c r="AB912" s="54"/>
      <c r="AC912" s="54"/>
    </row>
    <row r="913">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c r="AB913" s="54"/>
      <c r="AC913" s="54"/>
    </row>
    <row r="914">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c r="AB914" s="54"/>
      <c r="AC914" s="54"/>
    </row>
    <row r="915">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c r="AB915" s="54"/>
      <c r="AC915" s="54"/>
    </row>
    <row r="916">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row>
    <row r="917">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c r="AB917" s="54"/>
      <c r="AC917" s="54"/>
    </row>
    <row r="918">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c r="AB918" s="54"/>
      <c r="AC918" s="54"/>
    </row>
    <row r="919">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c r="AB919" s="54"/>
      <c r="AC919" s="54"/>
    </row>
    <row r="920">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c r="AB920" s="54"/>
      <c r="AC920" s="54"/>
    </row>
    <row r="921">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c r="AB921" s="54"/>
      <c r="AC921" s="54"/>
    </row>
    <row r="922">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c r="AB922" s="54"/>
      <c r="AC922" s="54"/>
    </row>
    <row r="923">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c r="AB923" s="54"/>
      <c r="AC923" s="54"/>
    </row>
    <row r="924">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c r="AB924" s="54"/>
      <c r="AC924" s="54"/>
    </row>
    <row r="925">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c r="AB925" s="54"/>
      <c r="AC925" s="54"/>
    </row>
    <row r="926">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row>
    <row r="927">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c r="AB927" s="54"/>
      <c r="AC927" s="54"/>
    </row>
    <row r="928">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c r="AB928" s="54"/>
      <c r="AC928" s="54"/>
    </row>
    <row r="929">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c r="AB929" s="54"/>
      <c r="AC929" s="54"/>
    </row>
    <row r="930">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c r="AB930" s="54"/>
      <c r="AC930" s="54"/>
    </row>
    <row r="931">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c r="AB931" s="54"/>
      <c r="AC931" s="54"/>
    </row>
    <row r="932">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c r="AB932" s="54"/>
      <c r="AC932" s="54"/>
    </row>
    <row r="933">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c r="AB933" s="54"/>
      <c r="AC933" s="54"/>
    </row>
    <row r="934">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c r="AB934" s="54"/>
      <c r="AC934" s="54"/>
    </row>
    <row r="935">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c r="AB935" s="54"/>
      <c r="AC935" s="54"/>
    </row>
    <row r="936">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row>
    <row r="937">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c r="AB937" s="54"/>
      <c r="AC937" s="54"/>
    </row>
    <row r="938">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c r="AB938" s="54"/>
      <c r="AC938" s="54"/>
    </row>
    <row r="939">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c r="AB939" s="54"/>
      <c r="AC939" s="54"/>
    </row>
    <row r="940">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c r="AB940" s="54"/>
      <c r="AC940" s="54"/>
    </row>
    <row r="941">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c r="AB941" s="54"/>
      <c r="AC941" s="54"/>
    </row>
    <row r="942">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c r="AB942" s="54"/>
      <c r="AC942" s="54"/>
    </row>
    <row r="943">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c r="AB943" s="54"/>
      <c r="AC943" s="54"/>
    </row>
    <row r="944">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c r="AB944" s="54"/>
      <c r="AC944" s="54"/>
    </row>
    <row r="945">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c r="AB945" s="54"/>
      <c r="AC945" s="54"/>
    </row>
    <row r="946">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row>
    <row r="947">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c r="AB947" s="54"/>
      <c r="AC947" s="54"/>
    </row>
    <row r="948">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row>
    <row r="949">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c r="AB949" s="54"/>
      <c r="AC949" s="54"/>
    </row>
    <row r="950">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c r="AB950" s="54"/>
      <c r="AC950" s="54"/>
    </row>
    <row r="951">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c r="AB951" s="54"/>
      <c r="AC951" s="54"/>
    </row>
    <row r="952">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c r="AB952" s="54"/>
      <c r="AC952" s="54"/>
    </row>
    <row r="953">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c r="AB953" s="54"/>
      <c r="AC953" s="54"/>
    </row>
    <row r="954">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c r="AB954" s="54"/>
      <c r="AC954" s="54"/>
    </row>
    <row r="955">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c r="AB955" s="54"/>
      <c r="AC955" s="54"/>
    </row>
    <row r="956">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row>
    <row r="957">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c r="AB957" s="54"/>
      <c r="AC957" s="54"/>
    </row>
    <row r="958">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c r="AB958" s="54"/>
      <c r="AC958" s="54"/>
    </row>
    <row r="959">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c r="AB959" s="54"/>
      <c r="AC959" s="54"/>
    </row>
    <row r="960">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c r="AB960" s="54"/>
      <c r="AC960" s="54"/>
    </row>
    <row r="961">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c r="AB961" s="54"/>
      <c r="AC961" s="54"/>
    </row>
    <row r="962">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c r="AB962" s="54"/>
      <c r="AC962" s="54"/>
    </row>
    <row r="963">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c r="AB963" s="54"/>
      <c r="AC963" s="54"/>
    </row>
    <row r="964">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c r="AB964" s="54"/>
      <c r="AC964" s="54"/>
    </row>
    <row r="965">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c r="AB965" s="54"/>
      <c r="AC965" s="54"/>
    </row>
    <row r="966">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row>
    <row r="967">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c r="AB967" s="54"/>
      <c r="AC967" s="54"/>
    </row>
    <row r="968">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row>
    <row r="969">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c r="AB969" s="54"/>
      <c r="AC969" s="54"/>
    </row>
    <row r="970">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c r="AB970" s="54"/>
      <c r="AC970" s="54"/>
    </row>
    <row r="971">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c r="AB971" s="54"/>
      <c r="AC971" s="54"/>
    </row>
    <row r="972">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c r="AB972" s="54"/>
      <c r="AC972" s="54"/>
    </row>
    <row r="973">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c r="AB973" s="54"/>
      <c r="AC973" s="54"/>
    </row>
    <row r="974">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c r="AB974" s="54"/>
      <c r="AC974" s="54"/>
    </row>
    <row r="975">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c r="AB975" s="54"/>
      <c r="AC975" s="54"/>
    </row>
    <row r="976">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row>
    <row r="977">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c r="AB977" s="54"/>
      <c r="AC977" s="54"/>
    </row>
    <row r="978">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c r="AB978" s="54"/>
      <c r="AC978" s="54"/>
    </row>
    <row r="979">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row>
    <row r="980">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c r="AB980" s="54"/>
      <c r="AC980" s="54"/>
    </row>
    <row r="981">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c r="AB981" s="54"/>
      <c r="AC981" s="54"/>
    </row>
    <row r="982">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c r="AB982" s="54"/>
      <c r="AC982" s="54"/>
    </row>
    <row r="983">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c r="AB983" s="54"/>
      <c r="AC983" s="54"/>
    </row>
    <row r="984">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c r="AB984" s="54"/>
      <c r="AC984" s="54"/>
    </row>
    <row r="985">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c r="AB985" s="54"/>
      <c r="AC985" s="54"/>
    </row>
    <row r="986">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row>
    <row r="987">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c r="AB987" s="54"/>
      <c r="AC987" s="54"/>
    </row>
    <row r="988">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c r="AB988" s="54"/>
      <c r="AC988" s="54"/>
    </row>
    <row r="989">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c r="AB989" s="54"/>
      <c r="AC989" s="54"/>
    </row>
    <row r="990">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c r="AA990" s="54"/>
      <c r="AB990" s="54"/>
      <c r="AC990" s="54"/>
    </row>
    <row r="991">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c r="AA991" s="54"/>
      <c r="AB991" s="54"/>
      <c r="AC991" s="54"/>
    </row>
    <row r="992">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row>
    <row r="993">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c r="AA993" s="54"/>
      <c r="AB993" s="54"/>
      <c r="AC993" s="54"/>
    </row>
    <row r="994">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c r="AA994" s="54"/>
      <c r="AB994" s="54"/>
      <c r="AC994" s="54"/>
    </row>
    <row r="995">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c r="AA995" s="54"/>
      <c r="AB995" s="54"/>
      <c r="AC995" s="54"/>
    </row>
    <row r="996">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row>
    <row r="997">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c r="AA997" s="54"/>
      <c r="AB997" s="54"/>
      <c r="AC997" s="54"/>
    </row>
    <row r="998">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c r="AA998" s="54"/>
      <c r="AB998" s="54"/>
      <c r="AC998" s="54"/>
    </row>
    <row r="999">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row>
    <row r="1000">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c r="AC1000" s="54"/>
    </row>
    <row r="1001">
      <c r="A1001" s="54"/>
      <c r="B1001" s="54"/>
      <c r="C1001" s="54"/>
      <c r="D1001" s="54"/>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c r="AA1001" s="54"/>
      <c r="AB1001" s="54"/>
      <c r="AC1001" s="54"/>
    </row>
    <row r="1002">
      <c r="A1002" s="54"/>
      <c r="B1002" s="54"/>
      <c r="C1002" s="54"/>
      <c r="D1002" s="54"/>
      <c r="E1002" s="54"/>
      <c r="F1002" s="54"/>
      <c r="G1002" s="54"/>
      <c r="H1002" s="54"/>
      <c r="I1002" s="54"/>
      <c r="J1002" s="54"/>
      <c r="K1002" s="54"/>
      <c r="L1002" s="54"/>
      <c r="M1002" s="54"/>
      <c r="N1002" s="54"/>
      <c r="O1002" s="54"/>
      <c r="P1002" s="54"/>
      <c r="Q1002" s="54"/>
      <c r="R1002" s="54"/>
      <c r="S1002" s="54"/>
      <c r="T1002" s="54"/>
      <c r="U1002" s="54"/>
      <c r="V1002" s="54"/>
      <c r="W1002" s="54"/>
      <c r="X1002" s="54"/>
      <c r="Y1002" s="54"/>
      <c r="Z1002" s="54"/>
      <c r="AA1002" s="54"/>
      <c r="AB1002" s="54"/>
      <c r="AC1002" s="54"/>
    </row>
    <row r="1003">
      <c r="A1003" s="54"/>
      <c r="B1003" s="54"/>
      <c r="C1003" s="54"/>
      <c r="D1003" s="54"/>
      <c r="E1003" s="54"/>
      <c r="F1003" s="54"/>
      <c r="G1003" s="54"/>
      <c r="H1003" s="54"/>
      <c r="I1003" s="54"/>
      <c r="J1003" s="54"/>
      <c r="K1003" s="54"/>
      <c r="L1003" s="54"/>
      <c r="M1003" s="54"/>
      <c r="N1003" s="54"/>
      <c r="O1003" s="54"/>
      <c r="P1003" s="54"/>
      <c r="Q1003" s="54"/>
      <c r="R1003" s="54"/>
      <c r="S1003" s="54"/>
      <c r="T1003" s="54"/>
      <c r="U1003" s="54"/>
      <c r="V1003" s="54"/>
      <c r="W1003" s="54"/>
      <c r="X1003" s="54"/>
      <c r="Y1003" s="54"/>
      <c r="Z1003" s="54"/>
      <c r="AA1003" s="54"/>
      <c r="AB1003" s="54"/>
      <c r="AC1003" s="54"/>
    </row>
    <row r="1004">
      <c r="A1004" s="54"/>
      <c r="B1004" s="54"/>
      <c r="C1004" s="54"/>
      <c r="D1004" s="54"/>
      <c r="E1004" s="54"/>
      <c r="F1004" s="54"/>
      <c r="G1004" s="54"/>
      <c r="H1004" s="54"/>
      <c r="I1004" s="54"/>
      <c r="J1004" s="54"/>
      <c r="K1004" s="54"/>
      <c r="L1004" s="54"/>
      <c r="M1004" s="54"/>
      <c r="N1004" s="54"/>
      <c r="O1004" s="54"/>
      <c r="P1004" s="54"/>
      <c r="Q1004" s="54"/>
      <c r="R1004" s="54"/>
      <c r="S1004" s="54"/>
      <c r="T1004" s="54"/>
      <c r="U1004" s="54"/>
      <c r="V1004" s="54"/>
      <c r="W1004" s="54"/>
      <c r="X1004" s="54"/>
      <c r="Y1004" s="54"/>
      <c r="Z1004" s="54"/>
      <c r="AA1004" s="54"/>
      <c r="AB1004" s="54"/>
      <c r="AC1004" s="54"/>
    </row>
    <row r="1005">
      <c r="A1005" s="54"/>
      <c r="B1005" s="54"/>
      <c r="C1005" s="54"/>
      <c r="D1005" s="54"/>
      <c r="E1005" s="54"/>
      <c r="F1005" s="54"/>
      <c r="G1005" s="54"/>
      <c r="H1005" s="54"/>
      <c r="I1005" s="54"/>
      <c r="J1005" s="54"/>
      <c r="K1005" s="54"/>
      <c r="L1005" s="54"/>
      <c r="M1005" s="54"/>
      <c r="N1005" s="54"/>
      <c r="O1005" s="54"/>
      <c r="P1005" s="54"/>
      <c r="Q1005" s="54"/>
      <c r="R1005" s="54"/>
      <c r="S1005" s="54"/>
      <c r="T1005" s="54"/>
      <c r="U1005" s="54"/>
      <c r="V1005" s="54"/>
      <c r="W1005" s="54"/>
      <c r="X1005" s="54"/>
      <c r="Y1005" s="54"/>
      <c r="Z1005" s="54"/>
      <c r="AA1005" s="54"/>
      <c r="AB1005" s="54"/>
      <c r="AC1005" s="54"/>
    </row>
  </sheetData>
  <mergeCells count="4">
    <mergeCell ref="A1:I1"/>
    <mergeCell ref="A15:I15"/>
    <mergeCell ref="A16:G16"/>
    <mergeCell ref="A18:I18"/>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5"/>
    <col customWidth="1" min="2" max="2" width="14.63"/>
    <col customWidth="1" min="3" max="4" width="16.13"/>
    <col customWidth="1" min="5" max="5" width="33.38"/>
    <col customWidth="1" min="6" max="7" width="51.25"/>
    <col customWidth="1" min="8" max="8" width="11.88"/>
    <col customWidth="1" min="9" max="9" width="10.0"/>
  </cols>
  <sheetData>
    <row r="1">
      <c r="A1" s="53" t="s">
        <v>549</v>
      </c>
      <c r="J1" s="54"/>
      <c r="K1" s="54"/>
      <c r="L1" s="55" t="s">
        <v>550</v>
      </c>
      <c r="M1" s="55" t="s">
        <v>551</v>
      </c>
      <c r="N1" s="55" t="s">
        <v>552</v>
      </c>
      <c r="O1" s="55" t="s">
        <v>553</v>
      </c>
      <c r="P1" s="55"/>
      <c r="Q1" s="54"/>
      <c r="R1" s="54"/>
      <c r="S1" s="54"/>
      <c r="T1" s="54"/>
      <c r="U1" s="54"/>
      <c r="V1" s="54"/>
      <c r="W1" s="54"/>
      <c r="X1" s="54"/>
      <c r="Y1" s="54"/>
      <c r="Z1" s="54"/>
      <c r="AA1" s="54"/>
      <c r="AB1" s="54"/>
      <c r="AC1" s="54"/>
    </row>
    <row r="2">
      <c r="A2" s="56" t="s">
        <v>12</v>
      </c>
      <c r="B2" s="56" t="s">
        <v>554</v>
      </c>
      <c r="C2" s="56" t="s">
        <v>11</v>
      </c>
      <c r="D2" s="56" t="s">
        <v>555</v>
      </c>
      <c r="E2" s="56" t="s">
        <v>556</v>
      </c>
      <c r="F2" s="57" t="s">
        <v>11</v>
      </c>
      <c r="G2" s="57" t="s">
        <v>557</v>
      </c>
      <c r="H2" s="57" t="s">
        <v>17</v>
      </c>
      <c r="I2" s="57" t="s">
        <v>558</v>
      </c>
      <c r="J2" s="58" t="str">
        <f>CONCATENATE("&lt;thead&gt;
&lt;tr&gt;&lt;th style='width:",L2,"%'&gt;",A2,"&lt;/th&gt;&lt;th style='width:",M2,"%' class='left'&gt;",G2,"&lt;/th&gt;&lt;th style='width:",N2,"%'&gt;",H2,"&lt;/th&gt;&lt;th style='width:",O2,"%'&gt;",I2,"&lt;/th&gt;&lt;/tr&gt;&lt;/thead&gt;
&lt;tbody&gt;")</f>
        <v>&lt;thead&gt;
&lt;tr&gt;&lt;th style='width:20%'&gt;Organisme&lt;/th&gt;&lt;th style='width:50%' class='left'&gt;Description par l'organisme&lt;/th&gt;&lt;th style='width:15%'&gt;Durée (J)&lt;/th&gt;&lt;th style='width:15%'&gt;Prix &lt;/th&gt;&lt;/tr&gt;&lt;/thead&gt;
&lt;tbody&gt;</v>
      </c>
      <c r="K2" s="59" t="s">
        <v>559</v>
      </c>
      <c r="L2" s="60">
        <v>20.0</v>
      </c>
      <c r="M2" s="60">
        <v>50.0</v>
      </c>
      <c r="N2" s="60">
        <v>15.0</v>
      </c>
      <c r="O2" s="60">
        <v>15.0</v>
      </c>
      <c r="P2" s="61"/>
      <c r="Q2" s="62"/>
      <c r="R2" s="62"/>
      <c r="S2" s="62"/>
      <c r="T2" s="62"/>
      <c r="U2" s="62"/>
      <c r="V2" s="62"/>
      <c r="W2" s="62"/>
      <c r="X2" s="62"/>
      <c r="Y2" s="62"/>
      <c r="Z2" s="62"/>
      <c r="AA2" s="62"/>
      <c r="AB2" s="62"/>
      <c r="AC2" s="62"/>
    </row>
    <row r="3">
      <c r="A3" s="63" t="str">
        <f t="shared" ref="A3:A12" si="1">CONCATENATE("&lt;a href='",F3,"' target='_blank' title='Voir le site' rel='noopener'&gt;&lt;img style='margin: 15px auto;text-align: center;' class='logo' width='128px' src='",E3,"'&gt;&lt;span style='font-size:1.3em; color: #1879a4; font-weight: bold;'&gt;",B3,"&lt;/span&gt;&lt;/a&gt;")</f>
        <v>&lt;a href='https://wydden.com/formation/formation-facebook-ads/' target='_blank' title='Voir le site' rel='noopener'&gt;&lt;img style='margin: 15px auto;text-align: center;' class='logo' width='128px' src='https://logo.clearbit.com/wydden.com'&gt;&lt;span style='font-size:1.3em; color: #1879a4; font-weight: bold;'&gt;Wydden&lt;/span&gt;&lt;/a&gt;</v>
      </c>
      <c r="B3" s="73" t="s">
        <v>78</v>
      </c>
      <c r="C3" s="65" t="str">
        <f>IFERROR(__xludf.DUMMYFUNCTION("REGEXEXTRACT(F3,""^(?:https?:\/\/)?(?:[^@\n]+@)?([^:\/\n]+)"")"),"wydden.com")</f>
        <v>wydden.com</v>
      </c>
      <c r="D3" s="66" t="str">
        <f t="shared" ref="D3:D11" si="2">IMAGE(CONCATENATE("https://logo.clearbit.com/",C3))</f>
        <v>#REF!</v>
      </c>
      <c r="E3" s="65" t="str">
        <f t="shared" ref="E3:E8" si="3">CONCATENATE("https://logo.clearbit.com/",C3)</f>
        <v>https://logo.clearbit.com/wydden.com</v>
      </c>
      <c r="F3" s="67" t="s">
        <v>77</v>
      </c>
      <c r="G3" s="68" t="s">
        <v>601</v>
      </c>
      <c r="H3" s="69">
        <v>1.0</v>
      </c>
      <c r="I3" s="70" t="s">
        <v>602</v>
      </c>
      <c r="J3" s="71" t="str">
        <f t="shared" ref="J3:J12" si="4">CONCATENATE("&lt;tr&gt;&lt;td&gt;",A3,"&lt;/td&gt;&lt;td&gt;",G3,"&lt;/td&gt;&lt;td&gt;",H3,"&lt;/td&gt;&lt;td&gt;",I3,"&lt;/td&gt;&lt;/tr&gt;")</f>
        <v>&lt;tr&gt;&lt;td&gt;&lt;a href='https://wydden.com/formation/formation-facebook-ads/' target='_blank' title='Voir le site' rel='noopener'&gt;&lt;img style='margin: 15px auto;text-align: center;' class='logo' width='128px' src='https://logo.clearbit.com/wydden.com'&gt;&lt;span style='font-size:1.3em; color: #1879a4; font-weight: bold;'&gt;Wydden&lt;/span&gt;&lt;/a&gt;&lt;/td&gt;&lt;td&gt;&lt;i class='fa fa-check'&gt;&lt;/i&gt;Configurer des campagnes Facebook auprès d’une audience ciblée
&lt;i class='fa fa-check'&gt;&lt;/i&gt;Suivre et optimiser ses campagnes en cours
&lt;i class='fa fa-check'&gt;&lt;/i&gt;Analyser les performances et la rentabilité de la campagne Facebook Ads
&lt;i class='fa fa-check'&gt;&lt;/i&gt;Créer des rapports publicitaires personnalisés.&lt;/td&gt;&lt;td&gt;1&lt;/td&gt;&lt;td&gt;1050€ HT&lt;/td&gt;&lt;/tr&gt;</v>
      </c>
      <c r="K3" s="72"/>
      <c r="L3" s="72"/>
      <c r="M3" s="72"/>
      <c r="N3" s="72"/>
      <c r="O3" s="72"/>
      <c r="P3" s="72"/>
      <c r="Q3" s="72"/>
      <c r="R3" s="72"/>
      <c r="S3" s="72"/>
      <c r="T3" s="72"/>
      <c r="U3" s="72"/>
      <c r="V3" s="72"/>
      <c r="W3" s="54"/>
      <c r="X3" s="54"/>
      <c r="Y3" s="54"/>
      <c r="Z3" s="54"/>
      <c r="AA3" s="54"/>
      <c r="AB3" s="54"/>
      <c r="AC3" s="54"/>
    </row>
    <row r="4">
      <c r="A4" s="63" t="str">
        <f t="shared" si="1"/>
        <v>&lt;a href='https://academy.visiplus.com/certification-seo-sea' target='_blank' title='Voir le site' rel='noopener'&gt;&lt;img style='margin: 15px auto;text-align: center;' class='logo' width='128px' src='https://logo.clearbit.com/academy.visiplus.com'&gt;&lt;span style='font-size:1.3em; color: #1879a4; font-weight: bold;'&gt;Visiplus&lt;/span&gt;&lt;/a&gt;</v>
      </c>
      <c r="B4" s="64" t="str">
        <f>IFERROR(__xludf.DUMMYFUNCTION("PROPER(REGEXREPLACE(REGEXEXTRACT("".""&amp;F4&amp;""/"",""\.([^.]+\.[^./?]+)(?:/|\?)""),""\.(.+)"",""""))"),"Visiplus")</f>
        <v>Visiplus</v>
      </c>
      <c r="C4" s="65" t="str">
        <f>IFERROR(__xludf.DUMMYFUNCTION("REGEXEXTRACT(F4,""^(?:https?:\/\/)?(?:[^@\n]+@)?([^:\/\n]+)"")"),"academy.visiplus.com")</f>
        <v>academy.visiplus.com</v>
      </c>
      <c r="D4" s="66" t="str">
        <f t="shared" si="2"/>
        <v>#REF!</v>
      </c>
      <c r="E4" s="65" t="str">
        <f t="shared" si="3"/>
        <v>https://logo.clearbit.com/academy.visiplus.com</v>
      </c>
      <c r="F4" s="74" t="s">
        <v>25</v>
      </c>
      <c r="G4" s="68" t="s">
        <v>603</v>
      </c>
      <c r="H4" s="69"/>
      <c r="I4" s="70" t="s">
        <v>32</v>
      </c>
      <c r="J4" s="71" t="str">
        <f t="shared" si="4"/>
        <v>&lt;tr&gt;&lt;td&gt;&lt;a href='https://academy.visiplus.com/certification-seo-sea' target='_blank' title='Voir le site' rel='noopener'&gt;&lt;img style='margin: 15px auto;text-align: center;' class='logo' width='128px' src='https://logo.clearbit.com/academy.visiplus.com'&gt;&lt;span style='font-size:1.3em; color: #1879a4; font-weight: bold;'&gt;Visiplus&lt;/span&gt;&lt;/a&gt;&lt;/td&gt;&lt;td&gt;&lt;i class='fa fa-check'&gt;&lt;/i&gt;Optimiser son référencement naturel et ses campagnes SEA avec Google Ads.
&lt;i class='fa fa-check'&gt;&lt;/i&gt;Mesurer l'efficacité des actions de communication digitale.&lt;/td&gt;&lt;td&gt;&lt;/td&gt;&lt;td&gt;Sur demande&lt;/td&gt;&lt;/tr&gt;</v>
      </c>
      <c r="K4" s="72"/>
      <c r="L4" s="72"/>
      <c r="M4" s="72"/>
      <c r="N4" s="72"/>
      <c r="O4" s="72"/>
      <c r="P4" s="72"/>
      <c r="Q4" s="72"/>
      <c r="R4" s="72"/>
      <c r="S4" s="72"/>
      <c r="T4" s="72"/>
      <c r="U4" s="72"/>
      <c r="V4" s="72"/>
      <c r="W4" s="54"/>
      <c r="X4" s="54"/>
      <c r="Y4" s="54"/>
      <c r="Z4" s="54"/>
      <c r="AA4" s="54"/>
      <c r="AB4" s="54"/>
      <c r="AC4" s="54"/>
    </row>
    <row r="5">
      <c r="A5" s="63" t="str">
        <f t="shared" si="1"/>
        <v>&lt;a href='https://formation.ranking-metrics.fr/google-shopping' target='_blank' title='Voir le site' rel='noopener'&gt;&lt;img style='margin: 15px auto;text-align: center;' class='logo' width='128px' src='https://logo.clearbit.com/formation.ranking-metrics.fr'&gt;&lt;span style='font-size:1.3em; color: #1879a4; font-weight: bold;'&gt;Ranking-Metrics&lt;/span&gt;&lt;/a&gt;</v>
      </c>
      <c r="B5" s="64" t="str">
        <f>IFERROR(__xludf.DUMMYFUNCTION("PROPER(REGEXREPLACE(REGEXEXTRACT("".""&amp;F5&amp;""/"",""\.([^.]+\.[^./?]+)(?:/|\?)""),""\.(.+)"",""""))"),"Ranking-Metrics")</f>
        <v>Ranking-Metrics</v>
      </c>
      <c r="C5" s="65" t="str">
        <f>IFERROR(__xludf.DUMMYFUNCTION("REGEXEXTRACT(F5,""^(?:https?:\/\/)?(?:[^@\n]+@)?([^:\/\n]+)"")"),"formation.ranking-metrics.fr")</f>
        <v>formation.ranking-metrics.fr</v>
      </c>
      <c r="D5" s="66" t="str">
        <f t="shared" si="2"/>
        <v>#REF!</v>
      </c>
      <c r="E5" s="65" t="str">
        <f t="shared" si="3"/>
        <v>https://logo.clearbit.com/formation.ranking-metrics.fr</v>
      </c>
      <c r="F5" s="74" t="s">
        <v>89</v>
      </c>
      <c r="G5" s="68" t="s">
        <v>604</v>
      </c>
      <c r="H5" s="74">
        <v>1.0</v>
      </c>
      <c r="I5" s="75" t="s">
        <v>93</v>
      </c>
      <c r="J5" s="71" t="str">
        <f t="shared" si="4"/>
        <v>&lt;tr&gt;&lt;td&gt;&lt;a href='https://formation.ranking-metrics.fr/google-shopping' target='_blank' title='Voir le site' rel='noopener'&gt;&lt;img style='margin: 15px auto;text-align: center;' class='logo' width='128px' src='https://logo.clearbit.com/formation.ranking-metrics.fr'&gt;&lt;span style='font-size:1.3em; color: #1879a4; font-weight: bold;'&gt;Ranking-Metrics&lt;/span&gt;&lt;/a&gt;&lt;/td&gt;&lt;td&gt;&lt;i class='fa fa-check'&gt;&lt;/i&gt;Maîtriser les différents leviers d'optimisation.
&lt;i class='fa fa-check'&gt;&lt;/i&gt;Connaitre plus en profondeur l'écosystème Google Ads afin d'avoir des campagnes rentables.
&lt;/td&gt;&lt;td&gt;1&lt;/td&gt;&lt;td&gt;A partir de 360€&lt;/td&gt;&lt;/tr&gt;</v>
      </c>
      <c r="K5" s="72"/>
      <c r="L5" s="72"/>
      <c r="M5" s="72"/>
      <c r="N5" s="72"/>
      <c r="O5" s="72"/>
      <c r="P5" s="72"/>
      <c r="Q5" s="72"/>
      <c r="R5" s="72"/>
      <c r="S5" s="72"/>
      <c r="T5" s="72"/>
      <c r="U5" s="72"/>
      <c r="V5" s="72"/>
      <c r="W5" s="72"/>
      <c r="X5" s="72"/>
      <c r="Y5" s="54"/>
      <c r="Z5" s="54"/>
      <c r="AA5" s="54"/>
      <c r="AB5" s="54"/>
      <c r="AC5" s="54"/>
    </row>
    <row r="6">
      <c r="A6" s="63" t="str">
        <f t="shared" si="1"/>
        <v>&lt;a href='https://www.open-linking.com/formations/webmarketing/definir-sa-strategie-webmarketing/' target='_blank' title='Voir le site' rel='noopener'&gt;&lt;img style='margin: 15px auto;text-align: center;' class='logo' width='128px' src='https://logo.clearbit.com/www.open-linking.com'&gt;&lt;span style='font-size:1.3em; color: #1879a4; font-weight: bold;'&gt;Open-Linking&lt;/span&gt;&lt;/a&gt;</v>
      </c>
      <c r="B6" s="64" t="str">
        <f>IFERROR(__xludf.DUMMYFUNCTION("PROPER(REGEXREPLACE(REGEXEXTRACT("".""&amp;F6&amp;""/"",""\.([^.]+\.[^./?]+)(?:/|\?)""),""\.(.+)"",""""))"),"Open-Linking")</f>
        <v>Open-Linking</v>
      </c>
      <c r="C6" s="65" t="str">
        <f>IFERROR(__xludf.DUMMYFUNCTION("REGEXEXTRACT(F6,""^(?:https?:\/\/)?(?:[^@\n]+@)?([^:\/\n]+)"")"),"www.open-linking.com")</f>
        <v>www.open-linking.com</v>
      </c>
      <c r="D6" s="66" t="str">
        <f t="shared" si="2"/>
        <v>#REF!</v>
      </c>
      <c r="E6" s="65" t="str">
        <f t="shared" si="3"/>
        <v>https://logo.clearbit.com/www.open-linking.com</v>
      </c>
      <c r="F6" s="74" t="s">
        <v>108</v>
      </c>
      <c r="G6" s="68" t="s">
        <v>605</v>
      </c>
      <c r="H6" s="74">
        <v>1.0</v>
      </c>
      <c r="I6" s="75" t="s">
        <v>112</v>
      </c>
      <c r="J6" s="71" t="str">
        <f t="shared" si="4"/>
        <v>&lt;tr&gt;&lt;td&gt;&lt;a href='https://www.open-linking.com/formations/webmarketing/definir-sa-strategie-webmarketing/' target='_blank' title='Voir le site' rel='noopener'&gt;&lt;img style='margin: 15px auto;text-align: center;' class='logo' width='128px' src='https://logo.clearbit.com/www.open-linking.com'&gt;&lt;span style='font-size:1.3em; color: #1879a4; font-weight: bold;'&gt;Open-Linking&lt;/span&gt;&lt;/a&gt;&lt;/td&gt;&lt;td&gt;&lt;i class='fa fa-check'&gt;&lt;/i&gt;Pouvoir identifier les opportunités d’actions
&lt;i class='fa fa-check'&gt;&lt;/i&gt;Déterminer les bons leviers à activer
&lt;i class='fa fa-check'&gt;&lt;/i&gt;Dimensionner un budget selon vos besoins
&lt;/td&gt;&lt;td&gt;1&lt;/td&gt;&lt;td&gt;A partir de 700€ &lt;/td&gt;&lt;/tr&gt;</v>
      </c>
      <c r="K6" s="72"/>
      <c r="L6" s="72"/>
      <c r="M6" s="72"/>
      <c r="N6" s="72"/>
      <c r="O6" s="72"/>
      <c r="P6" s="72"/>
      <c r="Q6" s="72"/>
      <c r="R6" s="72"/>
      <c r="S6" s="72"/>
      <c r="T6" s="72"/>
      <c r="U6" s="72"/>
      <c r="V6" s="72"/>
      <c r="W6" s="72"/>
      <c r="X6" s="72"/>
      <c r="Y6" s="54"/>
      <c r="Z6" s="54"/>
      <c r="AA6" s="54"/>
      <c r="AB6" s="54"/>
      <c r="AC6" s="54"/>
    </row>
    <row r="7">
      <c r="A7" s="63" t="str">
        <f t="shared" si="1"/>
        <v>&lt;a href='https://www.naias-conseil.fr/certification-digital-marketing/' target='_blank' title='Voir le site' rel='noopener'&gt;&lt;img style='margin: 15px auto;text-align: center;' class='logo' width='128px' src='https://logo.clearbit.com/www.naias-conseil.fr'&gt;&lt;span style='font-size:1.3em; color: #1879a4; font-weight: bold;'&gt;Naias-Conseil&lt;/span&gt;&lt;/a&gt;</v>
      </c>
      <c r="B7" s="64" t="str">
        <f>IFERROR(__xludf.DUMMYFUNCTION("PROPER(REGEXREPLACE(REGEXEXTRACT("".""&amp;F7&amp;""/"",""\.([^.]+\.[^./?]+)(?:/|\?)""),""\.(.+)"",""""))"),"Naias-Conseil")</f>
        <v>Naias-Conseil</v>
      </c>
      <c r="C7" s="65" t="str">
        <f>IFERROR(__xludf.DUMMYFUNCTION("REGEXEXTRACT(F7,""^(?:https?:\/\/)?(?:[^@\n]+@)?([^:\/\n]+)"")"),"www.naias-conseil.fr")</f>
        <v>www.naias-conseil.fr</v>
      </c>
      <c r="D7" s="66" t="str">
        <f t="shared" si="2"/>
        <v>#REF!</v>
      </c>
      <c r="E7" s="65" t="str">
        <f t="shared" si="3"/>
        <v>https://logo.clearbit.com/www.naias-conseil.fr</v>
      </c>
      <c r="F7" s="74" t="s">
        <v>35</v>
      </c>
      <c r="G7" s="68" t="s">
        <v>606</v>
      </c>
      <c r="H7" s="74">
        <v>56.0</v>
      </c>
      <c r="I7" s="75" t="s">
        <v>607</v>
      </c>
      <c r="J7" s="71" t="str">
        <f t="shared" si="4"/>
        <v>&lt;tr&gt;&lt;td&gt;&lt;a href='https://www.naias-conseil.fr/certification-digital-marketing/' target='_blank' title='Voir le site' rel='noopener'&gt;&lt;img style='margin: 15px auto;text-align: center;' class='logo' width='128px' src='https://logo.clearbit.com/www.naias-conseil.fr'&gt;&lt;span style='font-size:1.3em; color: #1879a4; font-weight: bold;'&gt;Naias-Conseil&lt;/span&gt;&lt;/a&gt;&lt;/td&gt;&lt;td&gt;&lt;i class='fa fa-check'&gt;&lt;/i&gt;Formation très complète qui aborde l'ensemble des sujets de l'acquisition
&lt;i class='fa fa-check'&gt;&lt;/i&gt;Structure département digital, stratégie inbound et référencement, et acquistion payante
&lt;i class='fa fa-check'&gt;&lt;/i&gt;Stratégie digitale technique et gestion de projet 
&lt;i class='fa fa-check'&gt;&lt;/i&gt;Formation 80% pratique &lt;/td&gt;&lt;td&gt;56&lt;/td&gt;&lt;td&gt;à partir de 3900€ HT&lt;/td&gt;&lt;/tr&gt;</v>
      </c>
      <c r="K7" s="72"/>
      <c r="L7" s="72"/>
      <c r="M7" s="87" t="s">
        <v>608</v>
      </c>
      <c r="N7" s="72"/>
      <c r="O7" s="72"/>
      <c r="P7" s="72"/>
      <c r="Q7" s="72"/>
      <c r="R7" s="72"/>
      <c r="S7" s="72"/>
      <c r="T7" s="72"/>
      <c r="U7" s="72"/>
      <c r="V7" s="72"/>
      <c r="W7" s="72"/>
      <c r="X7" s="54"/>
      <c r="Y7" s="54"/>
      <c r="Z7" s="54"/>
      <c r="AA7" s="54"/>
      <c r="AB7" s="54"/>
      <c r="AC7" s="54"/>
    </row>
    <row r="8" ht="49.5" customHeight="1">
      <c r="A8" s="63" t="str">
        <f t="shared" si="1"/>
        <v>&lt;a href='https://www.m2iformation.fr/formation-content-marketing-et-brand-content/WEB-DBC/#niveau' target='_blank' title='Voir le site' rel='noopener'&gt;&lt;img style='margin: 15px auto;text-align: center;' class='logo' width='128px' src='https://logo.clearbit.com/www.m2iformation.fr'&gt;&lt;span style='font-size:1.3em; color: #1879a4; font-weight: bold;'&gt;M2Iformation&lt;/span&gt;&lt;/a&gt;</v>
      </c>
      <c r="B8" s="64" t="str">
        <f>IFERROR(__xludf.DUMMYFUNCTION("PROPER(REGEXREPLACE(REGEXEXTRACT("".""&amp;F8&amp;""/"",""\.([^.]+\.[^./?]+)(?:/|\?)""),""\.(.+)"",""""))"),"M2Iformation")</f>
        <v>M2Iformation</v>
      </c>
      <c r="C8" s="65" t="str">
        <f>IFERROR(__xludf.DUMMYFUNCTION("REGEXEXTRACT(F8,""^(?:https?:\/\/)?(?:[^@\n]+@)?([^:\/\n]+)"")"),"www.m2iformation.fr")</f>
        <v>www.m2iformation.fr</v>
      </c>
      <c r="D8" s="66" t="str">
        <f t="shared" si="2"/>
        <v>#REF!</v>
      </c>
      <c r="E8" s="65" t="str">
        <f t="shared" si="3"/>
        <v>https://logo.clearbit.com/www.m2iformation.fr</v>
      </c>
      <c r="F8" s="74" t="s">
        <v>70</v>
      </c>
      <c r="G8" s="68" t="s">
        <v>609</v>
      </c>
      <c r="H8" s="74">
        <v>1.0</v>
      </c>
      <c r="I8" s="75" t="s">
        <v>610</v>
      </c>
      <c r="J8" s="71" t="str">
        <f t="shared" si="4"/>
        <v>&lt;tr&gt;&lt;td&gt;&lt;a href='https://www.m2iformation.fr/formation-content-marketing-et-brand-content/WEB-DBC/#niveau' target='_blank' title='Voir le site' rel='noopener'&gt;&lt;img style='margin: 15px auto;text-align: center;' class='logo' width='128px' src='https://logo.clearbit.com/www.m2iformation.fr'&gt;&lt;span style='font-size:1.3em; color: #1879a4; font-weight: bold;'&gt;M2Iformation&lt;/span&gt;&lt;/a&gt;&lt;/td&gt;&lt;td&gt;&lt;i class='fa fa-check'&gt;&lt;/i&gt;Donner les clés pour mettre en oeuvre une stratégie de Brand content pertinente et efficace.
&lt;i class='fa fa-check'&gt;&lt;/i&gt;Offir aux marques un moyen innovant de communiquer avec leurs cibles.
&lt;/td&gt;&lt;td&gt;1&lt;/td&gt;&lt;td&gt;A partir de 660€ HT&lt;/td&gt;&lt;/tr&gt;</v>
      </c>
      <c r="K8" s="72"/>
      <c r="L8" s="72"/>
      <c r="M8" s="72"/>
      <c r="N8" s="72"/>
      <c r="O8" s="72"/>
      <c r="P8" s="72"/>
      <c r="Q8" s="72"/>
      <c r="R8" s="72"/>
      <c r="S8" s="72"/>
      <c r="T8" s="72"/>
      <c r="U8" s="72"/>
      <c r="V8" s="72"/>
      <c r="W8" s="72"/>
      <c r="X8" s="72"/>
      <c r="Y8" s="54"/>
      <c r="Z8" s="54"/>
      <c r="AA8" s="54"/>
      <c r="AB8" s="54"/>
      <c r="AC8" s="54"/>
    </row>
    <row r="9">
      <c r="A9" s="63" t="str">
        <f t="shared" si="1"/>
        <v>&lt;a href='https://intuit-pro.com/module_expert/strategie-social-media/' target='_blank' title='Voir le site' rel='noopener'&gt;&lt;img style='margin: 15px auto;text-align: center;' class='logo' width='128px' src='/wp-content/uploads/2020/07/intuit-pro-formations-digitales.png'&gt;&lt;span style='font-size:1.3em; color: #1879a4; font-weight: bold;'&gt;Intuit-pro&lt;/span&gt;&lt;/a&gt;</v>
      </c>
      <c r="B9" s="73" t="s">
        <v>611</v>
      </c>
      <c r="C9" s="65" t="str">
        <f>IFERROR(__xludf.DUMMYFUNCTION("REGEXEXTRACT(F9,""^(?:https?:\/\/)?(?:[^@\n]+@)?([^:\/\n]+)"")"),"intuit-pro.com")</f>
        <v>intuit-pro.com</v>
      </c>
      <c r="D9" s="66" t="str">
        <f t="shared" si="2"/>
        <v>#REF!</v>
      </c>
      <c r="E9" s="76" t="s">
        <v>612</v>
      </c>
      <c r="F9" s="74" t="s">
        <v>62</v>
      </c>
      <c r="G9" s="68" t="s">
        <v>613</v>
      </c>
      <c r="H9" s="74">
        <v>10.0</v>
      </c>
      <c r="I9" s="75" t="s">
        <v>614</v>
      </c>
      <c r="J9" s="71" t="str">
        <f t="shared" si="4"/>
        <v>&lt;tr&gt;&lt;td&gt;&lt;a href='https://intuit-pro.com/module_expert/strategie-social-media/' target='_blank' title='Voir le site' rel='noopener'&gt;&lt;img style='margin: 15px auto;text-align: center;' class='logo' width='128px' src='/wp-content/uploads/2020/07/intuit-pro-formations-digitales.png'&gt;&lt;span style='font-size:1.3em; color: #1879a4; font-weight: bold;'&gt;Intuit-pro&lt;/span&gt;&lt;/a&gt;&lt;/td&gt;&lt;td&gt;&lt;i class='fa fa-check'&gt;&lt;/i&gt;Apprendre à élaborer une stratégie de communication digitale pour sa marque
&lt;i class='fa fa-check'&gt;&lt;/i&gt;Apprendre à concevoir et réaliser les visuels et des animations attractifs
&lt;i class='fa fa-check'&gt;&lt;/i&gt;Ce module aborde la stratégie digitale de A à Z, depuis l'idée jusqu'à sa réalisation.&lt;/td&gt;&lt;td&gt;10&lt;/td&gt;&lt;td&gt;3 300€&lt;/td&gt;&lt;/tr&gt;</v>
      </c>
      <c r="K9" s="72"/>
      <c r="L9" s="72"/>
      <c r="M9" s="72"/>
      <c r="N9" s="72"/>
      <c r="O9" s="72"/>
      <c r="P9" s="72"/>
      <c r="Q9" s="72"/>
      <c r="R9" s="72"/>
      <c r="S9" s="72"/>
      <c r="T9" s="72"/>
      <c r="U9" s="72"/>
      <c r="V9" s="72"/>
      <c r="W9" s="54"/>
      <c r="X9" s="54"/>
      <c r="Y9" s="54"/>
      <c r="Z9" s="54"/>
      <c r="AA9" s="54"/>
      <c r="AB9" s="54"/>
      <c r="AC9" s="54"/>
    </row>
    <row r="10">
      <c r="A10" s="63" t="str">
        <f t="shared" si="1"/>
        <v>&lt;a href='https://www.ib-formation.fr/catalogue/nbs-details/catref/universib-gouvernance-informatique-transformation-digitale-marketing-digital/ref/ce996/acquisition-conversion-fidelisation-sur-le-web' target='_blank' title='Voir le site' rel='noopener'&gt;&lt;img style='margin: 15px auto;text-align: center;' class='logo' width='128px' src='https://logo.clearbit.com/www.ib-formation.fr'&gt;&lt;span style='font-size:1.3em; color: #1879a4; font-weight: bold;'&gt;Ib-Formation&lt;/span&gt;&lt;/a&gt;</v>
      </c>
      <c r="B10" s="64" t="str">
        <f>IFERROR(__xludf.DUMMYFUNCTION("PROPER(REGEXREPLACE(REGEXEXTRACT("".""&amp;F10&amp;""/"",""\.([^.]+\.[^./?]+)(?:/|\?)""),""\.(.+)"",""""))"),"Ib-Formation")</f>
        <v>Ib-Formation</v>
      </c>
      <c r="C10" s="65" t="str">
        <f>IFERROR(__xludf.DUMMYFUNCTION("REGEXEXTRACT(F10,""^(?:https?:\/\/)?(?:[^@\n]+@)?([^:\/\n]+)"")"),"www.ib-formation.fr")</f>
        <v>www.ib-formation.fr</v>
      </c>
      <c r="D10" s="66" t="str">
        <f t="shared" si="2"/>
        <v>#REF!</v>
      </c>
      <c r="E10" s="65" t="str">
        <f t="shared" ref="E10:E11" si="5">CONCATENATE("https://logo.clearbit.com/",C10)</f>
        <v>https://logo.clearbit.com/www.ib-formation.fr</v>
      </c>
      <c r="F10" s="74" t="s">
        <v>100</v>
      </c>
      <c r="G10" s="68" t="s">
        <v>615</v>
      </c>
      <c r="H10" s="74">
        <v>2.0</v>
      </c>
      <c r="I10" s="75" t="s">
        <v>616</v>
      </c>
      <c r="J10" s="71" t="str">
        <f t="shared" si="4"/>
        <v>&lt;tr&gt;&lt;td&gt;&lt;a href='https://www.ib-formation.fr/catalogue/nbs-details/catref/universib-gouvernance-informatique-transformation-digitale-marketing-digital/ref/ce996/acquisition-conversion-fidelisation-sur-le-web' target='_blank' title='Voir le site' rel='noopener'&gt;&lt;img style='margin: 15px auto;text-align: center;' class='logo' width='128px' src='https://logo.clearbit.com/www.ib-formation.fr'&gt;&lt;span style='font-size:1.3em; color: #1879a4; font-weight: bold;'&gt;Ib-Formation&lt;/span&gt;&lt;/a&gt;&lt;/td&gt;&lt;td&gt;&lt;i class='fa fa-check'&gt;&lt;/i&gt;Apport les derniers outils pratiques et les méthodes opérationnelles récentes
&lt;i class='fa fa-check'&gt;&lt;/i&gt;Mettre en oeuvre pour communiquer efficacement sur les médias digitaux.
&lt;/td&gt;&lt;td&gt;2&lt;/td&gt;&lt;td&gt;1415€ HT&lt;/td&gt;&lt;/tr&gt;</v>
      </c>
      <c r="K10" s="72"/>
      <c r="L10" s="72"/>
      <c r="M10" s="72"/>
      <c r="N10" s="72"/>
      <c r="O10" s="72"/>
      <c r="P10" s="72"/>
      <c r="Q10" s="72"/>
      <c r="R10" s="72"/>
      <c r="S10" s="72"/>
      <c r="T10" s="72"/>
      <c r="U10" s="72"/>
      <c r="V10" s="72"/>
      <c r="W10" s="54"/>
      <c r="X10" s="54"/>
      <c r="Y10" s="54"/>
      <c r="Z10" s="54"/>
      <c r="AA10" s="54"/>
      <c r="AB10" s="54"/>
      <c r="AC10" s="54"/>
    </row>
    <row r="11">
      <c r="A11" s="63" t="str">
        <f t="shared" si="1"/>
        <v>&lt;a href='https://www.ib-formation.fr/catalogue/nbs-details/catref/universib-gouvernance-informatique-transformation-digitale-marketing-digital/ref/ce998/optimiser-le-referencement-naturel-seo' target='_blank' title='Voir le site' rel='noopener'&gt;&lt;img style='margin: 15px auto;text-align: center;' class='logo' width='128px' src='https://logo.clearbit.com/www.ib-formation.fr'&gt;&lt;span style='font-size:1.3em; color: #1879a4; font-weight: bold;'&gt;Ib-Formation&lt;/span&gt;&lt;/a&gt;</v>
      </c>
      <c r="B11" s="64" t="str">
        <f>IFERROR(__xludf.DUMMYFUNCTION("PROPER(REGEXREPLACE(REGEXEXTRACT("".""&amp;F11&amp;""/"",""\.([^.]+\.[^./?]+)(?:/|\?)""),""\.(.+)"",""""))"),"Ib-Formation")</f>
        <v>Ib-Formation</v>
      </c>
      <c r="C11" s="65" t="str">
        <f>IFERROR(__xludf.DUMMYFUNCTION("REGEXEXTRACT(F11,""^(?:https?:\/\/)?(?:[^@\n]+@)?([^:\/\n]+)"")"),"www.ib-formation.fr")</f>
        <v>www.ib-formation.fr</v>
      </c>
      <c r="D11" s="66" t="str">
        <f t="shared" si="2"/>
        <v>#REF!</v>
      </c>
      <c r="E11" s="65" t="str">
        <f t="shared" si="5"/>
        <v>https://logo.clearbit.com/www.ib-formation.fr</v>
      </c>
      <c r="F11" s="77" t="s">
        <v>104</v>
      </c>
      <c r="G11" s="78" t="s">
        <v>617</v>
      </c>
      <c r="H11" s="77">
        <v>2.0</v>
      </c>
      <c r="I11" s="77" t="s">
        <v>618</v>
      </c>
      <c r="J11" s="71" t="str">
        <f t="shared" si="4"/>
        <v>&lt;tr&gt;&lt;td&gt;&lt;a href='https://www.ib-formation.fr/catalogue/nbs-details/catref/universib-gouvernance-informatique-transformation-digitale-marketing-digital/ref/ce998/optimiser-le-referencement-naturel-seo' target='_blank' title='Voir le site' rel='noopener'&gt;&lt;img style='margin: 15px auto;text-align: center;' class='logo' width='128px' src='https://logo.clearbit.com/www.ib-formation.fr'&gt;&lt;span style='font-size:1.3em; color: #1879a4; font-weight: bold;'&gt;Ib-Formation&lt;/span&gt;&lt;/a&gt;&lt;/td&gt;&lt;td&gt;&lt;i class='fa fa-check'&gt;&lt;/i&gt;Mettre en place une stratégie de référencement naturel
&lt;i class='fa fa-check'&gt;&lt;/i&gt;Intégrer le référencement naturel dans un projet de refonte de site Web
&lt;/td&gt;&lt;td&gt;2&lt;/td&gt;&lt;td&gt;1455€ HT&lt;/td&gt;&lt;/tr&gt;</v>
      </c>
      <c r="K11" s="77"/>
      <c r="L11" s="54"/>
      <c r="M11" s="54"/>
      <c r="N11" s="54"/>
      <c r="O11" s="54"/>
      <c r="P11" s="54"/>
      <c r="Q11" s="54"/>
      <c r="R11" s="54"/>
      <c r="S11" s="54"/>
      <c r="T11" s="54"/>
      <c r="U11" s="54"/>
      <c r="V11" s="54"/>
      <c r="W11" s="54"/>
      <c r="X11" s="54"/>
      <c r="Y11" s="54"/>
      <c r="Z11" s="54"/>
      <c r="AA11" s="54"/>
      <c r="AB11" s="54"/>
      <c r="AC11" s="54"/>
    </row>
    <row r="12">
      <c r="A12" s="63" t="str">
        <f t="shared" si="1"/>
        <v>&lt;a href='https://executive.em-lyon.com/Formations/Certificats/ME37-Marketing-digital' target='_blank' title='Voir le site' rel='noopener'&gt;&lt;img style='margin: 15px auto;text-align: center;' class='logo' width='128px' src='/wp-content/uploads/2020/07/EM-lyon-formations-digitales.png'&gt;&lt;span style='font-size:1.3em; color: #1879a4; font-weight: bold;'&gt;EM Lyon&lt;/span&gt;&lt;/a&gt;</v>
      </c>
      <c r="B12" s="64" t="s">
        <v>619</v>
      </c>
      <c r="C12" s="65" t="str">
        <f>IFERROR(__xludf.DUMMYFUNCTION("REGEXEXTRACT(F12,""^(?:https?:\/\/)?(?:[^@\n]+@)?([^:\/\n]+)"")"),"executive.em-lyon.com")</f>
        <v>executive.em-lyon.com</v>
      </c>
      <c r="D12" s="66"/>
      <c r="E12" s="76" t="s">
        <v>620</v>
      </c>
      <c r="F12" s="54" t="s">
        <v>43</v>
      </c>
      <c r="G12" s="63" t="s">
        <v>621</v>
      </c>
      <c r="H12" s="54">
        <v>9.0</v>
      </c>
      <c r="I12" s="54" t="s">
        <v>32</v>
      </c>
      <c r="J12" s="71" t="str">
        <f t="shared" si="4"/>
        <v>&lt;tr&gt;&lt;td&gt;&lt;a href='https://executive.em-lyon.com/Formations/Certificats/ME37-Marketing-digital' target='_blank' title='Voir le site' rel='noopener'&gt;&lt;img style='margin: 15px auto;text-align: center;' class='logo' width='128px' src='/wp-content/uploads/2020/07/EM-lyon-formations-digitales.png'&gt;&lt;span style='font-size:1.3em; color: #1879a4; font-weight: bold;'&gt;EM Lyon&lt;/span&gt;&lt;/a&gt;&lt;/td&gt;&lt;td&gt;&lt;i class='fa fa-check'&gt;&lt;/i&gt;Avoir une vision d'ensemble d'une stratégie de marketing digital
&lt;i class='fa fa-check'&gt;&lt;/i&gt;Utiliser les différentes tactiques marketing pour accompagner l'expérience client (Email. social, mobile)
&lt;i class='fa fa-check'&gt;&lt;/i&gt;Savoir mesurer l'efficacité d'une stratégie marketing digitale et élargir la perspective en terme d'outils et de méthodes
&lt;/td&gt;&lt;td&gt;9&lt;/td&gt;&lt;td&gt;Sur demande&lt;/td&gt;&lt;/tr&gt;</v>
      </c>
      <c r="K12" s="54"/>
      <c r="L12" s="54"/>
      <c r="M12" s="54"/>
      <c r="N12" s="54"/>
      <c r="O12" s="54"/>
      <c r="P12" s="54"/>
      <c r="Q12" s="54"/>
      <c r="R12" s="54"/>
      <c r="S12" s="54"/>
      <c r="T12" s="54"/>
      <c r="U12" s="54"/>
      <c r="V12" s="54"/>
      <c r="W12" s="54"/>
      <c r="X12" s="54"/>
      <c r="Y12" s="54"/>
      <c r="Z12" s="54"/>
      <c r="AA12" s="54"/>
      <c r="AB12" s="54"/>
      <c r="AC12" s="54"/>
    </row>
    <row r="13">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row>
    <row r="14">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row>
    <row r="15">
      <c r="A15" s="79" t="s">
        <v>578</v>
      </c>
      <c r="J15" s="54"/>
      <c r="K15" s="54"/>
      <c r="L15" s="54"/>
      <c r="M15" s="54"/>
      <c r="N15" s="54"/>
      <c r="O15" s="54"/>
      <c r="P15" s="54"/>
      <c r="Q15" s="54"/>
      <c r="R15" s="54"/>
      <c r="S15" s="54"/>
      <c r="T15" s="54"/>
      <c r="U15" s="54"/>
      <c r="V15" s="54"/>
      <c r="W15" s="54"/>
      <c r="X15" s="54"/>
      <c r="Y15" s="54"/>
      <c r="Z15" s="54"/>
      <c r="AA15" s="54"/>
      <c r="AB15" s="54"/>
      <c r="AC15" s="54"/>
    </row>
    <row r="16">
      <c r="A16" s="80" t="str">
        <f>CONCATENATE("&lt;table class='tableDefault firstColCenter'&gt;
",J2,J3:J12,"&lt;/tbody&gt;
&lt;/table&gt;")</f>
        <v>&lt;table class='tableDefault firstColCenter'&gt;
&lt;thead&gt;
&lt;tr&gt;&lt;th style='width:20%'&gt;Organisme&lt;/th&gt;&lt;th style='width:50%' class='left'&gt;Description par l'organisme&lt;/th&gt;&lt;th style='width:15%'&gt;Durée (J)&lt;/th&gt;&lt;th style='width:15%'&gt;Prix &lt;/th&gt;&lt;/tr&gt;&lt;/thead&gt;
&lt;tbody&gt;&lt;tr&gt;&lt;td&gt;&lt;a href='https://wydden.com/formation/formation-facebook-ads/' target='_blank' title='Voir le site' rel='noopener'&gt;&lt;img style='margin: 15px auto;text-align: center;' class='logo' width='128px' src='https://logo.clearbit.com/wydden.com'&gt;&lt;span style='font-size:1.3em; color: #1879a4; font-weight: bold;'&gt;Wydden&lt;/span&gt;&lt;/a&gt;&lt;/td&gt;&lt;td&gt;&lt;i class='fa fa-check'&gt;&lt;/i&gt;Configurer des campagnes Facebook auprès d’une audience ciblée
&lt;i class='fa fa-check'&gt;&lt;/i&gt;Suivre et optimiser ses campagnes en cours
&lt;i class='fa fa-check'&gt;&lt;/i&gt;Analyser les performances et la rentabilité de la campagne Facebook Ads
&lt;i class='fa fa-check'&gt;&lt;/i&gt;Créer des rapports publicitaires personnalisés.&lt;/td&gt;&lt;td&gt;1&lt;/td&gt;&lt;td&gt;1050€ HT&lt;/td&gt;&lt;/tr&gt;&lt;tr&gt;&lt;td&gt;&lt;a href='https://academy.visiplus.com/certification-seo-sea' target='_blank' title='Voir le site' rel='noopener'&gt;&lt;img style='margin: 15px auto;text-align: center;' class='logo' width='128px' src='https://logo.clearbit.com/academy.visiplus.com'&gt;&lt;span style='font-size:1.3em; color: #1879a4; font-weight: bold;'&gt;Visiplus&lt;/span&gt;&lt;/a&gt;&lt;/td&gt;&lt;td&gt;&lt;i class='fa fa-check'&gt;&lt;/i&gt;Optimiser son référencement naturel et ses campagnes SEA avec Google Ads.
&lt;i class='fa fa-check'&gt;&lt;/i&gt;Mesurer l'efficacité des actions de communication digitale.&lt;/td&gt;&lt;td&gt;&lt;/td&gt;&lt;td&gt;Sur demande&lt;/td&gt;&lt;/tr&gt;&lt;tr&gt;&lt;td&gt;&lt;a href='https://formation.ranking-metrics.fr/google-shopping' target='_blank' title='Voir le site' rel='noopener'&gt;&lt;img style='margin: 15px auto;text-align: center;' class='logo' width='128px' src='https://logo.clearbit.com/formation.ranking-metrics.fr'&gt;&lt;span style='font-size:1.3em; color: #1879a4; font-weight: bold;'&gt;Ranking-Metrics&lt;/span&gt;&lt;/a&gt;&lt;/td&gt;&lt;td&gt;&lt;i class='fa fa-check'&gt;&lt;/i&gt;Maîtriser les différents leviers d'optimisation.
&lt;i class='fa fa-check'&gt;&lt;/i&gt;Connaitre plus en profondeur l'écosystème Google Ads afin d'avoir des campagnes rentables.
&lt;/td&gt;&lt;td&gt;1&lt;/td&gt;&lt;td&gt;A partir de 360€&lt;/td&gt;&lt;/tr&gt;&lt;tr&gt;&lt;td&gt;&lt;a href='https://www.open-linking.com/formations/webmarketing/definir-sa-strategie-webmarketing/' target='_blank' title='Voir le site' rel='noopener'&gt;&lt;img style='margin: 15px auto;text-align: center;' class='logo' width='128px' src='https://logo.clearbit.com/www.open-linking.com'&gt;&lt;span style='font-size:1.3em; color: #1879a4; font-weight: bold;'&gt;Open-Linking&lt;/span&gt;&lt;/a&gt;&lt;/td&gt;&lt;td&gt;&lt;i class='fa fa-check'&gt;&lt;/i&gt;Pouvoir identifier les opportunités d’actions
&lt;i class='fa fa-check'&gt;&lt;/i&gt;Déterminer les bons leviers à activer
&lt;i class='fa fa-check'&gt;&lt;/i&gt;Dimensionner un budget selon vos besoins
&lt;/td&gt;&lt;td&gt;1&lt;/td&gt;&lt;td&gt;A partir de 700€ &lt;/td&gt;&lt;/tr&gt;&lt;tr&gt;&lt;td&gt;&lt;a href='https://www.naias-conseil.fr/certification-digital-marketing/' target='_blank' title='Voir le site' rel='noopener'&gt;&lt;img style='margin: 15px auto;text-align: center;' class='logo' width='128px' src='https://logo.clearbit.com/www.naias-conseil.fr'&gt;&lt;span style='font-size:1.3em; color: #1879a4; font-weight: bold;'&gt;Naias-Conseil&lt;/span&gt;&lt;/a&gt;&lt;/td&gt;&lt;td&gt;&lt;i class='fa fa-check'&gt;&lt;/i&gt;Formation très complète qui aborde l'ensemble des sujets de l'acquisition
&lt;i class='fa fa-check'&gt;&lt;/i&gt;Structure département digital, stratégie inbound et référencement, et acquistion payante
&lt;i class='fa fa-check'&gt;&lt;/i&gt;Stratégie digitale technique et gestion de projet 
&lt;i class='fa fa-check'&gt;&lt;/i&gt;Formation 80% pratique &lt;/td&gt;&lt;td&gt;56&lt;/td&gt;&lt;td&gt;à partir de 3900€ HT&lt;/td&gt;&lt;/tr&gt;&lt;tr&gt;&lt;td&gt;&lt;a href='https://www.m2iformation.fr/formation-content-marketing-et-brand-content/WEB-DBC/#niveau' target='_blank' title='Voir le site' rel='noopener'&gt;&lt;img style='margin: 15px auto;text-align: center;' class='logo' width='128px' src='https://logo.clearbit.com/www.m2iformation.fr'&gt;&lt;span style='font-size:1.3em; color: #1879a4; font-weight: bold;'&gt;M2Iformation&lt;/span&gt;&lt;/a&gt;&lt;/td&gt;&lt;td&gt;&lt;i class='fa fa-check'&gt;&lt;/i&gt;Donner les clés pour mettre en oeuvre une stratégie de Brand content pertinente et efficace.
&lt;i class='fa fa-check'&gt;&lt;/i&gt;Offir aux marques un moyen innovant de communiquer avec leurs cibles.
&lt;/td&gt;&lt;td&gt;1&lt;/td&gt;&lt;td&gt;A partir de 660€ HT&lt;/td&gt;&lt;/tr&gt;&lt;tr&gt;&lt;td&gt;&lt;a href='https://intuit-pro.com/module_expert/strategie-social-media/' target='_blank' title='Voir le site' rel='noopener'&gt;&lt;img style='margin: 15px auto;text-align: center;' class='logo' width='128px' src='/wp-content/uploads/2020/07/intuit-pro-formations-digitales.png'&gt;&lt;span style='font-size:1.3em; color: #1879a4; font-weight: bold;'&gt;Intuit-pro&lt;/span&gt;&lt;/a&gt;&lt;/td&gt;&lt;td&gt;&lt;i class='fa fa-check'&gt;&lt;/i&gt;Apprendre à élaborer une stratégie de communication digitale pour sa marque
&lt;i class='fa fa-check'&gt;&lt;/i&gt;Apprendre à concevoir et réaliser les visuels et des animations attractifs
&lt;i class='fa fa-check'&gt;&lt;/i&gt;Ce module aborde la stratégie digitale de A à Z, depuis l'idée jusqu'à sa réalisation.&lt;/td&gt;&lt;td&gt;10&lt;/td&gt;&lt;td&gt;3 300€&lt;/td&gt;&lt;/tr&gt;&lt;tr&gt;&lt;td&gt;&lt;a href='https://www.ib-formation.fr/catalogue/nbs-details/catref/universib-gouvernance-informatique-transformation-digitale-marketing-digital/ref/ce996/acquisition-conversion-fidelisation-sur-le-web' target='_blank' title='Voir le site' rel='noopener'&gt;&lt;img style='margin: 15px auto;text-align: center;' class='logo' width='128px' src='https://logo.clearbit.com/www.ib-formation.fr'&gt;&lt;span style='font-size:1.3em; color: #1879a4; font-weight: bold;'&gt;Ib-Formation&lt;/span&gt;&lt;/a&gt;&lt;/td&gt;&lt;td&gt;&lt;i class='fa fa-check'&gt;&lt;/i&gt;Apport les derniers outils pratiques et les méthodes opérationnelles récentes
&lt;i class='fa fa-check'&gt;&lt;/i&gt;Mettre en oeuvre pour communiquer efficacement sur les médias digitaux.
&lt;/td&gt;&lt;td&gt;2&lt;/td&gt;&lt;td&gt;1415€ HT&lt;/td&gt;&lt;/tr&gt;&lt;tr&gt;&lt;td&gt;&lt;a href='https://www.ib-formation.fr/catalogue/nbs-details/catref/universib-gouvernance-informatique-transformation-digitale-marketing-digital/ref/ce998/optimiser-le-referencement-naturel-seo' target='_blank' title='Voir le site' rel='noopener'&gt;&lt;img style='margin: 15px auto;text-align: center;' class='logo' width='128px' src='https://logo.clearbit.com/www.ib-formation.fr'&gt;&lt;span style='font-size:1.3em; color: #1879a4; font-weight: bold;'&gt;Ib-Formation&lt;/span&gt;&lt;/a&gt;&lt;/td&gt;&lt;td&gt;&lt;i class='fa fa-check'&gt;&lt;/i&gt;Mettre en place une stratégie de référencement naturel
&lt;i class='fa fa-check'&gt;&lt;/i&gt;Intégrer le référencement naturel dans un projet de refonte de site Web
&lt;/td&gt;&lt;td&gt;2&lt;/td&gt;&lt;td&gt;1455€ HT&lt;/td&gt;&lt;/tr&gt;&lt;tr&gt;&lt;td&gt;&lt;a href='https://executive.em-lyon.com/Formations/Certificats/ME37-Marketing-digital' target='_blank' title='Voir le site' rel='noopener'&gt;&lt;img style='margin: 15px auto;text-align: center;' class='logo' width='128px' src='/wp-content/uploads/2020/07/EM-lyon-formations-digitales.png'&gt;&lt;span style='font-size:1.3em; color: #1879a4; font-weight: bold;'&gt;EM Lyon&lt;/span&gt;&lt;/a&gt;&lt;/td&gt;&lt;td&gt;&lt;i class='fa fa-check'&gt;&lt;/i&gt;Avoir une vision d'ensemble d'une stratégie de marketing digital
&lt;i class='fa fa-check'&gt;&lt;/i&gt;Utiliser les différentes tactiques marketing pour accompagner l'expérience client (Email. social, mobile)
&lt;i class='fa fa-check'&gt;&lt;/i&gt;Savoir mesurer l'efficacité d'une stratégie marketing digitale et élargir la perspective en terme d'outils et de méthodes
&lt;/td&gt;&lt;td&gt;9&lt;/td&gt;&lt;td&gt;Sur demande&lt;/td&gt;&lt;/tr&gt;&lt;/tbody&gt;
&lt;/table&gt;</v>
      </c>
      <c r="H16" s="80"/>
      <c r="I16" s="80"/>
      <c r="J16" s="81"/>
      <c r="K16" s="81"/>
      <c r="L16" s="54"/>
      <c r="M16" s="54"/>
      <c r="N16" s="54"/>
      <c r="O16" s="82"/>
      <c r="P16" s="72"/>
      <c r="Q16" s="72"/>
      <c r="R16" s="72"/>
      <c r="S16" s="72"/>
      <c r="T16" s="72"/>
      <c r="U16" s="72"/>
      <c r="V16" s="72"/>
      <c r="W16" s="72"/>
      <c r="X16" s="72"/>
      <c r="Y16" s="72"/>
      <c r="Z16" s="72"/>
      <c r="AA16" s="72"/>
      <c r="AB16" s="72"/>
      <c r="AC16" s="54"/>
    </row>
    <row r="17">
      <c r="A17" s="54"/>
      <c r="B17" s="54"/>
      <c r="C17" s="54"/>
      <c r="D17" s="54"/>
      <c r="E17" s="54"/>
      <c r="F17" s="54"/>
      <c r="G17" s="54"/>
      <c r="H17" s="54"/>
      <c r="I17" s="54"/>
      <c r="J17" s="54" t="str">
        <f>MID(M16,2,100000)</f>
        <v/>
      </c>
      <c r="K17" s="54"/>
      <c r="L17" s="54"/>
      <c r="M17" s="54"/>
      <c r="N17" s="54"/>
      <c r="O17" s="54"/>
      <c r="P17" s="54"/>
      <c r="Q17" s="54"/>
      <c r="R17" s="54"/>
      <c r="S17" s="54"/>
      <c r="T17" s="54"/>
      <c r="U17" s="54"/>
      <c r="V17" s="54"/>
      <c r="W17" s="54"/>
      <c r="X17" s="54"/>
      <c r="Y17" s="54"/>
      <c r="Z17" s="54"/>
      <c r="AA17" s="54"/>
      <c r="AB17" s="54"/>
      <c r="AC17" s="54"/>
    </row>
    <row r="18">
      <c r="A18" s="83" t="s">
        <v>579</v>
      </c>
      <c r="J18" s="54"/>
      <c r="K18" s="54"/>
      <c r="L18" s="54"/>
      <c r="M18" s="54"/>
      <c r="N18" s="54"/>
      <c r="O18" s="54"/>
      <c r="P18" s="54"/>
      <c r="Q18" s="54"/>
      <c r="R18" s="54"/>
      <c r="S18" s="54"/>
      <c r="T18" s="54"/>
      <c r="U18" s="54"/>
      <c r="V18" s="54"/>
      <c r="W18" s="54"/>
      <c r="X18" s="54"/>
      <c r="Y18" s="54"/>
      <c r="Z18" s="54"/>
      <c r="AA18" s="54"/>
      <c r="AB18" s="54"/>
      <c r="AC18" s="54"/>
    </row>
    <row r="19">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row>
    <row r="20">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row>
    <row r="21">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row>
    <row r="22">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row>
    <row r="23">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row>
    <row r="2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row>
    <row r="25">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row>
    <row r="26">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row>
    <row r="27">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row>
    <row r="28">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row>
    <row r="29">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row>
    <row r="30">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row>
    <row r="31">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row>
    <row r="3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row>
    <row r="33">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row>
    <row r="34">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row>
    <row r="3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row>
    <row r="37">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row r="40">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row>
    <row r="4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row>
    <row r="42">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row>
    <row r="44">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row>
    <row r="46">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row>
    <row r="47">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row>
    <row r="48">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row>
    <row r="49">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row>
    <row r="50">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row>
    <row r="5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row>
    <row r="52">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row>
    <row r="101">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row>
    <row r="1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row>
    <row r="103">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row>
    <row r="104">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row>
    <row r="10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row>
    <row r="10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row>
    <row r="107">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row>
    <row r="108">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row>
    <row r="109">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row>
    <row r="110">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row>
    <row r="11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row>
    <row r="11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row>
    <row r="113">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row>
    <row r="114">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row>
    <row r="11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row>
    <row r="116">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row>
    <row r="117">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row>
    <row r="118">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row>
    <row r="119">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row>
    <row r="120">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row>
    <row r="12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row>
    <row r="122">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row>
    <row r="123">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row>
    <row r="124">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row>
    <row r="12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row>
    <row r="126">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row>
    <row r="127">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row>
    <row r="128">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row>
    <row r="129">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row>
    <row r="130">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row>
    <row r="131">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row>
    <row r="132">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row>
    <row r="133">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row>
    <row r="134">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row>
    <row r="13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row>
    <row r="136">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row>
    <row r="137">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row>
    <row r="138">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row>
    <row r="139">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row>
    <row r="140">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row>
    <row r="14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row>
    <row r="142">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row>
    <row r="143">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row>
    <row r="144">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row>
    <row r="14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row>
    <row r="146">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row>
    <row r="147">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row>
    <row r="148">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row>
    <row r="149">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row>
    <row r="150">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row>
    <row r="15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row>
    <row r="152">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row>
    <row r="153">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row>
    <row r="154">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row>
    <row r="15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row>
    <row r="156">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row>
    <row r="157">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row>
    <row r="158">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row>
    <row r="159">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row>
    <row r="160">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row>
    <row r="16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row>
    <row r="162">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row>
    <row r="163">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row>
    <row r="164">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row>
    <row r="16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row>
    <row r="166">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row>
    <row r="167">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row>
    <row r="168">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row>
    <row r="169">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row>
    <row r="170">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row>
    <row r="17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row>
    <row r="172">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row>
    <row r="173">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row>
    <row r="174">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row>
    <row r="17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row>
    <row r="176">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row>
    <row r="177">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row>
    <row r="178">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row>
    <row r="179">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row>
    <row r="180">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row>
    <row r="18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row>
    <row r="182">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row>
    <row r="183">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row>
    <row r="184">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row>
    <row r="185">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row>
    <row r="186">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row>
    <row r="187">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row>
    <row r="188">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row>
    <row r="189">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row>
    <row r="190">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row>
    <row r="19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row>
    <row r="192">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row>
    <row r="193">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row>
    <row r="194">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row>
    <row r="195">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row>
    <row r="196">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row>
    <row r="197">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row>
    <row r="198">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row>
    <row r="199">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row>
    <row r="200">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row>
    <row r="201">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row>
    <row r="202">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row>
    <row r="203">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row>
    <row r="204">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row>
    <row r="205">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row>
    <row r="206">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row>
    <row r="207">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row>
    <row r="208">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row>
    <row r="209">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row>
    <row r="210">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row>
    <row r="211">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row>
    <row r="212">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row>
    <row r="213">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row>
    <row r="214">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row>
    <row r="215">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row>
    <row r="216">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row>
    <row r="217">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row>
    <row r="218">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row>
    <row r="219">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row>
    <row r="220">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row>
    <row r="221">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row>
    <row r="222">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row>
    <row r="223">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row>
    <row r="224">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row>
    <row r="225">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row>
    <row r="226">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row>
    <row r="227">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row>
    <row r="228">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row>
    <row r="229">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row>
    <row r="230">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row>
    <row r="231">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row>
    <row r="232">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row>
    <row r="233">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row>
    <row r="234">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row>
    <row r="235">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row>
    <row r="236">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row>
    <row r="237">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row>
    <row r="238">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row>
    <row r="239">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row>
    <row r="240">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row>
    <row r="241">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row>
    <row r="242">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row>
    <row r="243">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row>
    <row r="244">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row>
    <row r="245">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row>
    <row r="246">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row>
    <row r="247">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row>
    <row r="248">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row>
    <row r="249">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row>
    <row r="250">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row>
    <row r="251">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row>
    <row r="252">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row>
    <row r="253">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row>
    <row r="254">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row>
    <row r="255">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row>
    <row r="256">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row>
    <row r="257">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row>
    <row r="258">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row>
    <row r="259">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row>
    <row r="260">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row>
    <row r="261">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row>
    <row r="262">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row>
    <row r="263">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row>
    <row r="264">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row>
    <row r="265">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row>
    <row r="266">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row>
    <row r="267">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row>
    <row r="268">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row>
    <row r="269">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row>
    <row r="270">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row>
    <row r="271">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row>
    <row r="272">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row>
    <row r="273">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row>
    <row r="274">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row>
    <row r="275">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row>
    <row r="276">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row>
    <row r="277">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row>
    <row r="278">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row>
    <row r="279">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row>
    <row r="280">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row>
    <row r="281">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row>
    <row r="282">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row>
    <row r="283">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row>
    <row r="284">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row>
    <row r="285">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row>
    <row r="286">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row>
    <row r="287">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row>
    <row r="288">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row>
    <row r="289">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row>
    <row r="290">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row>
    <row r="291">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row>
    <row r="292">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row>
    <row r="293">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row>
    <row r="294">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row>
    <row r="295">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row>
    <row r="296">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row>
    <row r="297">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row>
    <row r="298">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row>
    <row r="299">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row>
    <row r="300">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row>
    <row r="301">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row>
    <row r="302">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row>
    <row r="303">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row>
    <row r="304">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row>
    <row r="305">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row>
    <row r="306">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row>
    <row r="307">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row>
    <row r="308">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row>
    <row r="309">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row>
    <row r="310">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row>
    <row r="311">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row>
    <row r="312">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row>
    <row r="313">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row>
    <row r="314">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row>
    <row r="315">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row>
    <row r="316">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row>
    <row r="317">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row>
    <row r="318">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row>
    <row r="319">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row>
    <row r="320">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row>
    <row r="321">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row>
    <row r="322">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row>
    <row r="323">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row>
    <row r="324">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row>
    <row r="325">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row>
    <row r="326">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row>
    <row r="327">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row>
    <row r="328">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row>
    <row r="329">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row>
    <row r="330">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row>
    <row r="331">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row>
    <row r="332">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row>
    <row r="333">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row>
    <row r="334">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row>
    <row r="335">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row>
    <row r="336">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row>
    <row r="337">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row>
    <row r="338">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row>
    <row r="339">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row>
    <row r="340">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row>
    <row r="341">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row>
    <row r="342">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row>
    <row r="343">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row>
    <row r="344">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row>
    <row r="345">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row>
    <row r="346">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row>
    <row r="347">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row>
    <row r="348">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row>
    <row r="349">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row>
    <row r="350">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row>
    <row r="351">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row>
    <row r="352">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row>
    <row r="353">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row>
    <row r="354">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row>
    <row r="355">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row>
    <row r="356">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row>
    <row r="357">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row>
    <row r="358">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row>
    <row r="359">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row>
    <row r="360">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row>
    <row r="361">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row>
    <row r="362">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row>
    <row r="363">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row>
    <row r="364">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row>
    <row r="365">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row>
    <row r="366">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row>
    <row r="367">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row>
    <row r="368">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row>
    <row r="369">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row>
    <row r="370">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row>
    <row r="371">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row>
    <row r="372">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row>
    <row r="373">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row>
    <row r="374">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row>
    <row r="375">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row>
    <row r="376">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row>
    <row r="377">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row>
    <row r="378">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row>
    <row r="379">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row>
    <row r="380">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row>
    <row r="381">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row>
    <row r="382">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row>
    <row r="383">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row>
    <row r="384">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row>
    <row r="385">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row>
    <row r="386">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row>
    <row r="387">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row>
    <row r="388">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row>
    <row r="389">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row>
    <row r="390">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row>
    <row r="391">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row>
    <row r="392">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row>
    <row r="393">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row>
    <row r="394">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row>
    <row r="395">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row>
    <row r="396">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row>
    <row r="397">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row>
    <row r="398">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row>
    <row r="399">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row>
    <row r="400">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row>
    <row r="401">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row>
    <row r="402">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row>
    <row r="403">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row>
    <row r="404">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row>
    <row r="405">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row>
    <row r="406">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row>
    <row r="407">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row>
    <row r="408">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row>
    <row r="409">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row>
    <row r="410">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row>
    <row r="411">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row>
    <row r="412">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row>
    <row r="413">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row>
    <row r="414">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row>
    <row r="415">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row>
    <row r="416">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row>
    <row r="417">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row>
    <row r="418">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row>
    <row r="419">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row>
    <row r="420">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row>
    <row r="421">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row>
    <row r="422">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row>
    <row r="423">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row>
    <row r="424">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row>
    <row r="425">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row>
    <row r="426">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row>
    <row r="427">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row>
    <row r="428">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row>
    <row r="429">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row>
    <row r="430">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row>
    <row r="431">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row>
    <row r="432">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row>
    <row r="433">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row>
    <row r="434">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row>
    <row r="435">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row>
    <row r="436">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row>
    <row r="437">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row>
    <row r="438">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row>
    <row r="439">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row>
    <row r="440">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row>
    <row r="441">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row>
    <row r="442">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row>
    <row r="443">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row>
    <row r="444">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row>
    <row r="445">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row>
    <row r="446">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row>
    <row r="447">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row>
    <row r="448">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row>
    <row r="449">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row>
    <row r="450">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row>
    <row r="451">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row>
    <row r="452">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row>
    <row r="453">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row>
    <row r="454">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row>
    <row r="455">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row>
    <row r="456">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row>
    <row r="457">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row>
    <row r="458">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row>
    <row r="459">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row>
    <row r="460">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row>
    <row r="461">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row>
    <row r="462">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row>
    <row r="463">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row>
    <row r="464">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row>
    <row r="465">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row>
    <row r="466">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row>
    <row r="467">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row>
    <row r="468">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row>
    <row r="469">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row>
    <row r="470">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row>
    <row r="471">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row>
    <row r="472">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row>
    <row r="473">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row>
    <row r="474">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row>
    <row r="475">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row>
    <row r="476">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row>
    <row r="477">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row>
    <row r="478">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row>
    <row r="479">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row>
    <row r="480">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row>
    <row r="481">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row>
    <row r="482">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row>
    <row r="483">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row>
    <row r="484">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row>
    <row r="485">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row>
    <row r="486">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row>
    <row r="487">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row>
    <row r="488">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row>
    <row r="489">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row>
    <row r="490">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row>
    <row r="491">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row>
    <row r="492">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row>
    <row r="493">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row>
    <row r="494">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row>
    <row r="495">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row>
    <row r="496">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row>
    <row r="497">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row>
    <row r="498">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row>
    <row r="499">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row>
    <row r="500">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row>
    <row r="501">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row>
    <row r="502">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row>
    <row r="503">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row>
    <row r="504">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row>
    <row r="505">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row>
    <row r="506">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row>
    <row r="507">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row>
    <row r="508">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row>
    <row r="509">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row>
    <row r="510">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row>
    <row r="511">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row>
    <row r="512">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row>
    <row r="513">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row>
    <row r="514">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row>
    <row r="515">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row>
    <row r="516">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row>
    <row r="517">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row>
    <row r="518">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row>
    <row r="519">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row>
    <row r="520">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row>
    <row r="521">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row>
    <row r="522">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row>
    <row r="523">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row>
    <row r="524">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row>
    <row r="525">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row>
    <row r="526">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row>
    <row r="527">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row>
    <row r="528">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row>
    <row r="529">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row>
    <row r="530">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row>
    <row r="531">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row>
    <row r="532">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row>
    <row r="533">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row>
    <row r="534">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row>
    <row r="535">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row>
    <row r="536">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row>
    <row r="537">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row>
    <row r="538">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row>
    <row r="539">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row>
    <row r="540">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row>
    <row r="541">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row>
    <row r="542">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row>
    <row r="543">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row>
    <row r="544">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row>
    <row r="545">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row>
    <row r="546">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row>
    <row r="547">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row>
    <row r="548">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row>
    <row r="549">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row>
    <row r="550">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row>
    <row r="551">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row>
    <row r="552">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row>
    <row r="553">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row>
    <row r="554">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row>
    <row r="555">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row>
    <row r="556">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row>
    <row r="557">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row>
    <row r="558">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row>
    <row r="559">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row>
    <row r="560">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row>
    <row r="561">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row>
    <row r="562">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row>
    <row r="563">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row>
    <row r="564">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row>
    <row r="565">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row>
    <row r="566">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row>
    <row r="567">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row>
    <row r="568">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row>
    <row r="569">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row>
    <row r="570">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row>
    <row r="571">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row>
    <row r="572">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row>
    <row r="573">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row>
    <row r="574">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row>
    <row r="575">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row>
    <row r="576">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row>
    <row r="577">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row>
    <row r="578">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row>
    <row r="579">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row>
    <row r="580">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row>
    <row r="581">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row>
    <row r="582">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row>
    <row r="583">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row>
    <row r="584">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row>
    <row r="585">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row>
    <row r="586">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row>
    <row r="587">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row>
    <row r="588">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row>
    <row r="589">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row>
    <row r="590">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row>
    <row r="591">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row>
    <row r="592">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row>
    <row r="593">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row>
    <row r="594">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row>
    <row r="595">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row>
    <row r="596">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row>
    <row r="597">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row>
    <row r="598">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row>
    <row r="599">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row>
    <row r="600">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row>
    <row r="601">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row>
    <row r="602">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row>
    <row r="603">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row>
    <row r="604">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row>
    <row r="605">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row>
    <row r="606">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row>
    <row r="607">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row>
    <row r="608">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row>
    <row r="609">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row>
    <row r="610">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row>
    <row r="611">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row>
    <row r="612">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row>
    <row r="613">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row>
    <row r="614">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row>
    <row r="615">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row>
    <row r="616">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row>
    <row r="617">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row>
    <row r="618">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row>
    <row r="619">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row>
    <row r="620">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row>
    <row r="621">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row>
    <row r="622">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row>
    <row r="623">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row>
    <row r="624">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row>
    <row r="625">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row>
    <row r="626">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row>
    <row r="627">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row>
    <row r="628">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row>
    <row r="629">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row>
    <row r="630">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row>
    <row r="631">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row>
    <row r="632">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row>
    <row r="633">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row>
    <row r="634">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row>
    <row r="635">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row>
    <row r="636">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row>
    <row r="637">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row>
    <row r="638">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row>
    <row r="639">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row>
    <row r="640">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row>
    <row r="641">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row>
    <row r="642">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row>
    <row r="643">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row>
    <row r="644">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row>
    <row r="645">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row>
    <row r="646">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row>
    <row r="647">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row>
    <row r="648">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row>
    <row r="649">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row>
    <row r="650">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row>
    <row r="651">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row>
    <row r="652">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row>
    <row r="653">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row>
    <row r="654">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row>
    <row r="655">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row>
    <row r="656">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row>
    <row r="657">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row>
    <row r="658">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row>
    <row r="659">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row>
    <row r="660">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row>
    <row r="661">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row>
    <row r="662">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row>
    <row r="663">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row>
    <row r="664">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row>
    <row r="665">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row>
    <row r="666">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row>
    <row r="667">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row>
    <row r="668">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row>
    <row r="669">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row>
    <row r="670">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row>
    <row r="671">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row>
    <row r="672">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row>
    <row r="673">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row>
    <row r="674">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row>
    <row r="675">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row>
    <row r="676">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row>
    <row r="677">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row>
    <row r="678">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row>
    <row r="679">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row>
    <row r="680">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row>
    <row r="681">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row>
    <row r="682">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row>
    <row r="683">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row>
    <row r="684">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row>
    <row r="685">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row>
    <row r="686">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row>
    <row r="687">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row>
    <row r="688">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row>
    <row r="689">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row>
    <row r="690">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row>
    <row r="691">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row>
    <row r="692">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row>
    <row r="693">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row>
    <row r="694">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row>
    <row r="695">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row>
    <row r="696">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row>
    <row r="697">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row>
    <row r="698">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row>
    <row r="699">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row>
    <row r="700">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row>
    <row r="701">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row>
    <row r="702">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row>
    <row r="703">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row>
    <row r="704">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row>
    <row r="705">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row>
    <row r="706">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row>
    <row r="707">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row>
    <row r="708">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row>
    <row r="709">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row>
    <row r="710">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row>
    <row r="711">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row>
    <row r="712">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row>
    <row r="713">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row>
    <row r="714">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row>
    <row r="715">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row>
    <row r="716">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row>
    <row r="717">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row>
    <row r="718">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row>
    <row r="719">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row>
    <row r="720">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row>
    <row r="721">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row>
    <row r="722">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row>
    <row r="723">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row>
    <row r="724">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row>
    <row r="725">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row>
    <row r="726">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row>
    <row r="727">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row>
    <row r="728">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row>
    <row r="729">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row>
    <row r="730">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row>
    <row r="731">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row>
    <row r="732">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row>
    <row r="733">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row>
    <row r="734">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row>
    <row r="735">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row>
    <row r="736">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row>
    <row r="737">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row>
    <row r="738">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row>
    <row r="739">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row>
    <row r="740">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row>
    <row r="741">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row>
    <row r="742">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row>
    <row r="743">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row>
    <row r="744">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row>
    <row r="745">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row>
    <row r="746">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row>
    <row r="747">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row>
    <row r="748">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row>
    <row r="749">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row>
    <row r="750">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row>
    <row r="751">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row>
    <row r="752">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row>
    <row r="753">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row>
    <row r="754">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row>
    <row r="755">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row>
    <row r="756">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row>
    <row r="757">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row>
    <row r="758">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row>
    <row r="759">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row>
    <row r="760">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row>
    <row r="761">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c r="AB761" s="54"/>
      <c r="AC761" s="54"/>
    </row>
    <row r="762">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c r="AB762" s="54"/>
      <c r="AC762" s="54"/>
    </row>
    <row r="763">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c r="AB763" s="54"/>
      <c r="AC763" s="54"/>
    </row>
    <row r="764">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c r="AB764" s="54"/>
      <c r="AC764" s="54"/>
    </row>
    <row r="765">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c r="AB765" s="54"/>
      <c r="AC765" s="54"/>
    </row>
    <row r="766">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row>
    <row r="767">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row>
    <row r="768">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row>
    <row r="769">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row>
    <row r="770">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row>
    <row r="771">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row>
    <row r="772">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c r="AB772" s="54"/>
      <c r="AC772" s="54"/>
    </row>
    <row r="773">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c r="AB773" s="54"/>
      <c r="AC773" s="54"/>
    </row>
    <row r="774">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c r="AB774" s="54"/>
      <c r="AC774" s="54"/>
    </row>
    <row r="775">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c r="AB775" s="54"/>
      <c r="AC775" s="54"/>
    </row>
    <row r="776">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row>
    <row r="777">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c r="AB777" s="54"/>
      <c r="AC777" s="54"/>
    </row>
    <row r="778">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c r="AB778" s="54"/>
      <c r="AC778" s="54"/>
    </row>
    <row r="779">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c r="AB779" s="54"/>
      <c r="AC779" s="54"/>
    </row>
    <row r="780">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c r="AB780" s="54"/>
      <c r="AC780" s="54"/>
    </row>
    <row r="781">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c r="AB781" s="54"/>
      <c r="AC781" s="54"/>
    </row>
    <row r="782">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c r="AB782" s="54"/>
      <c r="AC782" s="54"/>
    </row>
    <row r="783">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c r="AB783" s="54"/>
      <c r="AC783" s="54"/>
    </row>
    <row r="784">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c r="AB784" s="54"/>
      <c r="AC784" s="54"/>
    </row>
    <row r="785">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c r="AB785" s="54"/>
      <c r="AC785" s="54"/>
    </row>
    <row r="786">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row>
    <row r="787">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c r="AB787" s="54"/>
      <c r="AC787" s="54"/>
    </row>
    <row r="788">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c r="AB788" s="54"/>
      <c r="AC788" s="54"/>
    </row>
    <row r="789">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row>
    <row r="790">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c r="AB790" s="54"/>
      <c r="AC790" s="54"/>
    </row>
    <row r="791">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c r="AB791" s="54"/>
      <c r="AC791" s="54"/>
    </row>
    <row r="792">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c r="AB792" s="54"/>
      <c r="AC792" s="54"/>
    </row>
    <row r="793">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row>
    <row r="794">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c r="AB794" s="54"/>
      <c r="AC794" s="54"/>
    </row>
    <row r="795">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c r="AB795" s="54"/>
      <c r="AC795" s="54"/>
    </row>
    <row r="796">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row>
    <row r="797">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c r="AB797" s="54"/>
      <c r="AC797" s="54"/>
    </row>
    <row r="798">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c r="AB798" s="54"/>
      <c r="AC798" s="54"/>
    </row>
    <row r="799">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c r="AB799" s="54"/>
      <c r="AC799" s="54"/>
    </row>
    <row r="800">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c r="AB800" s="54"/>
      <c r="AC800" s="54"/>
    </row>
    <row r="801">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c r="AB801" s="54"/>
      <c r="AC801" s="54"/>
    </row>
    <row r="802">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c r="AB802" s="54"/>
      <c r="AC802" s="54"/>
    </row>
    <row r="803">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c r="AB803" s="54"/>
      <c r="AC803" s="54"/>
    </row>
    <row r="804">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c r="AB804" s="54"/>
      <c r="AC804" s="54"/>
    </row>
    <row r="805">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c r="AB805" s="54"/>
      <c r="AC805" s="54"/>
    </row>
    <row r="806">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row>
    <row r="807">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c r="AB807" s="54"/>
      <c r="AC807" s="54"/>
    </row>
    <row r="808">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row>
    <row r="809">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c r="AB809" s="54"/>
      <c r="AC809" s="54"/>
    </row>
    <row r="810">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c r="AB810" s="54"/>
      <c r="AC810" s="54"/>
    </row>
    <row r="811">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c r="AB811" s="54"/>
      <c r="AC811" s="54"/>
    </row>
    <row r="812">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c r="AB812" s="54"/>
      <c r="AC812" s="54"/>
    </row>
    <row r="813">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c r="AB813" s="54"/>
      <c r="AC813" s="54"/>
    </row>
    <row r="814">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c r="AB814" s="54"/>
      <c r="AC814" s="54"/>
    </row>
    <row r="815">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c r="AB815" s="54"/>
      <c r="AC815" s="54"/>
    </row>
    <row r="816">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row>
    <row r="817">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c r="AB817" s="54"/>
      <c r="AC817" s="54"/>
    </row>
    <row r="818">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c r="AB818" s="54"/>
      <c r="AC818" s="54"/>
    </row>
    <row r="819">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c r="AB819" s="54"/>
      <c r="AC819" s="54"/>
    </row>
    <row r="820">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c r="AB820" s="54"/>
      <c r="AC820" s="54"/>
    </row>
    <row r="821">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c r="AB821" s="54"/>
      <c r="AC821" s="54"/>
    </row>
    <row r="822">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c r="AB822" s="54"/>
      <c r="AC822" s="54"/>
    </row>
    <row r="823">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c r="AB823" s="54"/>
      <c r="AC823" s="54"/>
    </row>
    <row r="824">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c r="AB824" s="54"/>
      <c r="AC824" s="54"/>
    </row>
    <row r="825">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c r="AB825" s="54"/>
      <c r="AC825" s="54"/>
    </row>
    <row r="826">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row>
    <row r="827">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c r="AB827" s="54"/>
      <c r="AC827" s="54"/>
    </row>
    <row r="828">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c r="AB828" s="54"/>
      <c r="AC828" s="54"/>
    </row>
    <row r="829">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c r="AB829" s="54"/>
      <c r="AC829" s="54"/>
    </row>
    <row r="830">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c r="AB830" s="54"/>
      <c r="AC830" s="54"/>
    </row>
    <row r="831">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c r="AB831" s="54"/>
      <c r="AC831" s="54"/>
    </row>
    <row r="832">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c r="AB832" s="54"/>
      <c r="AC832" s="54"/>
    </row>
    <row r="833">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c r="AB833" s="54"/>
      <c r="AC833" s="54"/>
    </row>
    <row r="834">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c r="AB834" s="54"/>
      <c r="AC834" s="54"/>
    </row>
    <row r="835">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c r="AB835" s="54"/>
      <c r="AC835" s="54"/>
    </row>
    <row r="836">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row>
    <row r="837">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c r="AB837" s="54"/>
      <c r="AC837" s="54"/>
    </row>
    <row r="838">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c r="AB838" s="54"/>
      <c r="AC838" s="54"/>
    </row>
    <row r="839">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c r="AB839" s="54"/>
      <c r="AC839" s="54"/>
    </row>
    <row r="840">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c r="AB840" s="54"/>
      <c r="AC840" s="54"/>
    </row>
    <row r="841">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c r="AB841" s="54"/>
      <c r="AC841" s="54"/>
    </row>
    <row r="842">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c r="AB842" s="54"/>
      <c r="AC842" s="54"/>
    </row>
    <row r="843">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c r="AB843" s="54"/>
      <c r="AC843" s="54"/>
    </row>
    <row r="844">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c r="AB844" s="54"/>
      <c r="AC844" s="54"/>
    </row>
    <row r="845">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c r="AB845" s="54"/>
      <c r="AC845" s="54"/>
    </row>
    <row r="846">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row>
    <row r="847">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c r="AB847" s="54"/>
      <c r="AC847" s="54"/>
    </row>
    <row r="848">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row>
    <row r="849">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c r="AB849" s="54"/>
      <c r="AC849" s="54"/>
    </row>
    <row r="850">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row>
    <row r="851">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row>
    <row r="852">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row>
    <row r="853">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row>
    <row r="854">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c r="AB854" s="54"/>
      <c r="AC854" s="54"/>
    </row>
    <row r="855">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row>
    <row r="856">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row>
    <row r="857">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row>
    <row r="858">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c r="AB858" s="54"/>
      <c r="AC858" s="54"/>
    </row>
    <row r="859">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row>
    <row r="860">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row>
    <row r="861">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row>
    <row r="862">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row>
    <row r="863">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row>
    <row r="864">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row>
    <row r="865">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row>
    <row r="866">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row>
    <row r="867">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c r="AB867" s="54"/>
      <c r="AC867" s="54"/>
    </row>
    <row r="868">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c r="AB868" s="54"/>
      <c r="AC868" s="54"/>
    </row>
    <row r="869">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c r="AB869" s="54"/>
      <c r="AC869" s="54"/>
    </row>
    <row r="870">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c r="AB870" s="54"/>
      <c r="AC870" s="54"/>
    </row>
    <row r="871">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c r="AB871" s="54"/>
      <c r="AC871" s="54"/>
    </row>
    <row r="872">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c r="AB872" s="54"/>
      <c r="AC872" s="54"/>
    </row>
    <row r="873">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c r="AB873" s="54"/>
      <c r="AC873" s="54"/>
    </row>
    <row r="874">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c r="AB874" s="54"/>
      <c r="AC874" s="54"/>
    </row>
    <row r="875">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c r="AB875" s="54"/>
      <c r="AC875" s="54"/>
    </row>
    <row r="876">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row>
    <row r="877">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c r="AB877" s="54"/>
      <c r="AC877" s="54"/>
    </row>
    <row r="878">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c r="AB878" s="54"/>
      <c r="AC878" s="54"/>
    </row>
    <row r="879">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c r="AB879" s="54"/>
      <c r="AC879" s="54"/>
    </row>
    <row r="880">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c r="AB880" s="54"/>
      <c r="AC880" s="54"/>
    </row>
    <row r="881">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c r="AB881" s="54"/>
      <c r="AC881" s="54"/>
    </row>
    <row r="882">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c r="AB882" s="54"/>
      <c r="AC882" s="54"/>
    </row>
    <row r="883">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c r="AB883" s="54"/>
      <c r="AC883" s="54"/>
    </row>
    <row r="884">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c r="AB884" s="54"/>
      <c r="AC884" s="54"/>
    </row>
    <row r="885">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c r="AB885" s="54"/>
      <c r="AC885" s="54"/>
    </row>
    <row r="886">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row>
    <row r="887">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c r="AB887" s="54"/>
      <c r="AC887" s="54"/>
    </row>
    <row r="888">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row>
    <row r="889">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c r="AB889" s="54"/>
      <c r="AC889" s="54"/>
    </row>
    <row r="890">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c r="AB890" s="54"/>
      <c r="AC890" s="54"/>
    </row>
    <row r="891">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c r="AB891" s="54"/>
      <c r="AC891" s="54"/>
    </row>
    <row r="892">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c r="AB892" s="54"/>
      <c r="AC892" s="54"/>
    </row>
    <row r="893">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c r="AB893" s="54"/>
      <c r="AC893" s="54"/>
    </row>
    <row r="894">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c r="AB894" s="54"/>
      <c r="AC894" s="54"/>
    </row>
    <row r="895">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c r="AB895" s="54"/>
      <c r="AC895" s="54"/>
    </row>
    <row r="896">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row>
    <row r="897">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c r="AB897" s="54"/>
      <c r="AC897" s="54"/>
    </row>
    <row r="898">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c r="AB898" s="54"/>
      <c r="AC898" s="54"/>
    </row>
    <row r="899">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c r="AB899" s="54"/>
      <c r="AC899" s="54"/>
    </row>
    <row r="900">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c r="AB900" s="54"/>
      <c r="AC900" s="54"/>
    </row>
    <row r="901">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c r="AB901" s="54"/>
      <c r="AC901" s="54"/>
    </row>
    <row r="902">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c r="AB902" s="54"/>
      <c r="AC902" s="54"/>
    </row>
    <row r="903">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c r="AB903" s="54"/>
      <c r="AC903" s="54"/>
    </row>
    <row r="904">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c r="AB904" s="54"/>
      <c r="AC904" s="54"/>
    </row>
    <row r="905">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c r="AB905" s="54"/>
      <c r="AC905" s="54"/>
    </row>
    <row r="906">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row>
    <row r="907">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c r="AB907" s="54"/>
      <c r="AC907" s="54"/>
    </row>
    <row r="908">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c r="AB908" s="54"/>
      <c r="AC908" s="54"/>
    </row>
    <row r="909">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c r="AB909" s="54"/>
      <c r="AC909" s="54"/>
    </row>
    <row r="910">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c r="AB910" s="54"/>
      <c r="AC910" s="54"/>
    </row>
    <row r="911">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c r="AB911" s="54"/>
      <c r="AC911" s="54"/>
    </row>
    <row r="912">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c r="AB912" s="54"/>
      <c r="AC912" s="54"/>
    </row>
    <row r="913">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c r="AB913" s="54"/>
      <c r="AC913" s="54"/>
    </row>
    <row r="914">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c r="AB914" s="54"/>
      <c r="AC914" s="54"/>
    </row>
    <row r="915">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c r="AB915" s="54"/>
      <c r="AC915" s="54"/>
    </row>
    <row r="916">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row>
    <row r="917">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c r="AB917" s="54"/>
      <c r="AC917" s="54"/>
    </row>
    <row r="918">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c r="AB918" s="54"/>
      <c r="AC918" s="54"/>
    </row>
    <row r="919">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c r="AB919" s="54"/>
      <c r="AC919" s="54"/>
    </row>
    <row r="920">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c r="AB920" s="54"/>
      <c r="AC920" s="54"/>
    </row>
    <row r="921">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c r="AB921" s="54"/>
      <c r="AC921" s="54"/>
    </row>
    <row r="922">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c r="AB922" s="54"/>
      <c r="AC922" s="54"/>
    </row>
    <row r="923">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c r="AB923" s="54"/>
      <c r="AC923" s="54"/>
    </row>
    <row r="924">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c r="AB924" s="54"/>
      <c r="AC924" s="54"/>
    </row>
    <row r="925">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c r="AB925" s="54"/>
      <c r="AC925" s="54"/>
    </row>
    <row r="926">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row>
    <row r="927">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c r="AB927" s="54"/>
      <c r="AC927" s="54"/>
    </row>
    <row r="928">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c r="AB928" s="54"/>
      <c r="AC928" s="54"/>
    </row>
    <row r="929">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c r="AB929" s="54"/>
      <c r="AC929" s="54"/>
    </row>
    <row r="930">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c r="AB930" s="54"/>
      <c r="AC930" s="54"/>
    </row>
    <row r="931">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c r="AB931" s="54"/>
      <c r="AC931" s="54"/>
    </row>
    <row r="932">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c r="AB932" s="54"/>
      <c r="AC932" s="54"/>
    </row>
    <row r="933">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c r="AB933" s="54"/>
      <c r="AC933" s="54"/>
    </row>
    <row r="934">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c r="AB934" s="54"/>
      <c r="AC934" s="54"/>
    </row>
    <row r="935">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c r="AB935" s="54"/>
      <c r="AC935" s="54"/>
    </row>
    <row r="936">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row>
    <row r="937">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c r="AB937" s="54"/>
      <c r="AC937" s="54"/>
    </row>
    <row r="938">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c r="AB938" s="54"/>
      <c r="AC938" s="54"/>
    </row>
    <row r="939">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c r="AB939" s="54"/>
      <c r="AC939" s="54"/>
    </row>
    <row r="940">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c r="AB940" s="54"/>
      <c r="AC940" s="54"/>
    </row>
    <row r="941">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c r="AB941" s="54"/>
      <c r="AC941" s="54"/>
    </row>
    <row r="942">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c r="AB942" s="54"/>
      <c r="AC942" s="54"/>
    </row>
    <row r="943">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c r="AB943" s="54"/>
      <c r="AC943" s="54"/>
    </row>
    <row r="944">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c r="AB944" s="54"/>
      <c r="AC944" s="54"/>
    </row>
    <row r="945">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c r="AB945" s="54"/>
      <c r="AC945" s="54"/>
    </row>
    <row r="946">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row>
    <row r="947">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c r="AB947" s="54"/>
      <c r="AC947" s="54"/>
    </row>
    <row r="948">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row>
    <row r="949">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c r="AB949" s="54"/>
      <c r="AC949" s="54"/>
    </row>
    <row r="950">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c r="AB950" s="54"/>
      <c r="AC950" s="54"/>
    </row>
    <row r="951">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c r="AB951" s="54"/>
      <c r="AC951" s="54"/>
    </row>
    <row r="952">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c r="AB952" s="54"/>
      <c r="AC952" s="54"/>
    </row>
    <row r="953">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c r="AB953" s="54"/>
      <c r="AC953" s="54"/>
    </row>
    <row r="954">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c r="AB954" s="54"/>
      <c r="AC954" s="54"/>
    </row>
    <row r="955">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c r="AB955" s="54"/>
      <c r="AC955" s="54"/>
    </row>
    <row r="956">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row>
    <row r="957">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c r="AB957" s="54"/>
      <c r="AC957" s="54"/>
    </row>
    <row r="958">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c r="AB958" s="54"/>
      <c r="AC958" s="54"/>
    </row>
    <row r="959">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c r="AB959" s="54"/>
      <c r="AC959" s="54"/>
    </row>
    <row r="960">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c r="AB960" s="54"/>
      <c r="AC960" s="54"/>
    </row>
    <row r="961">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c r="AB961" s="54"/>
      <c r="AC961" s="54"/>
    </row>
    <row r="962">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c r="AB962" s="54"/>
      <c r="AC962" s="54"/>
    </row>
    <row r="963">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c r="AB963" s="54"/>
      <c r="AC963" s="54"/>
    </row>
    <row r="964">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c r="AB964" s="54"/>
      <c r="AC964" s="54"/>
    </row>
    <row r="965">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c r="AB965" s="54"/>
      <c r="AC965" s="54"/>
    </row>
    <row r="966">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row>
    <row r="967">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c r="AB967" s="54"/>
      <c r="AC967" s="54"/>
    </row>
    <row r="968">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row>
    <row r="969">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c r="AB969" s="54"/>
      <c r="AC969" s="54"/>
    </row>
    <row r="970">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c r="AB970" s="54"/>
      <c r="AC970" s="54"/>
    </row>
    <row r="971">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c r="AB971" s="54"/>
      <c r="AC971" s="54"/>
    </row>
    <row r="972">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c r="AB972" s="54"/>
      <c r="AC972" s="54"/>
    </row>
    <row r="973">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c r="AB973" s="54"/>
      <c r="AC973" s="54"/>
    </row>
    <row r="974">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c r="AB974" s="54"/>
      <c r="AC974" s="54"/>
    </row>
    <row r="975">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c r="AB975" s="54"/>
      <c r="AC975" s="54"/>
    </row>
    <row r="976">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row>
    <row r="977">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c r="AB977" s="54"/>
      <c r="AC977" s="54"/>
    </row>
    <row r="978">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c r="AB978" s="54"/>
      <c r="AC978" s="54"/>
    </row>
    <row r="979">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row>
    <row r="980">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c r="AB980" s="54"/>
      <c r="AC980" s="54"/>
    </row>
    <row r="981">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c r="AB981" s="54"/>
      <c r="AC981" s="54"/>
    </row>
    <row r="982">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c r="AB982" s="54"/>
      <c r="AC982" s="54"/>
    </row>
    <row r="983">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c r="AB983" s="54"/>
      <c r="AC983" s="54"/>
    </row>
    <row r="984">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c r="AB984" s="54"/>
      <c r="AC984" s="54"/>
    </row>
    <row r="985">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c r="AB985" s="54"/>
      <c r="AC985" s="54"/>
    </row>
    <row r="986">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row>
    <row r="987">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c r="AB987" s="54"/>
      <c r="AC987" s="54"/>
    </row>
    <row r="988">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c r="AB988" s="54"/>
      <c r="AC988" s="54"/>
    </row>
    <row r="989">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c r="AB989" s="54"/>
      <c r="AC989" s="54"/>
    </row>
    <row r="990">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c r="AA990" s="54"/>
      <c r="AB990" s="54"/>
      <c r="AC990" s="54"/>
    </row>
    <row r="991">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c r="AA991" s="54"/>
      <c r="AB991" s="54"/>
      <c r="AC991" s="54"/>
    </row>
    <row r="992">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row>
    <row r="993">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c r="AA993" s="54"/>
      <c r="AB993" s="54"/>
      <c r="AC993" s="54"/>
    </row>
    <row r="994">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c r="AA994" s="54"/>
      <c r="AB994" s="54"/>
      <c r="AC994" s="54"/>
    </row>
    <row r="995">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c r="AA995" s="54"/>
      <c r="AB995" s="54"/>
      <c r="AC995" s="54"/>
    </row>
    <row r="996">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row>
    <row r="997">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c r="AA997" s="54"/>
      <c r="AB997" s="54"/>
      <c r="AC997" s="54"/>
    </row>
    <row r="998">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c r="AA998" s="54"/>
      <c r="AB998" s="54"/>
      <c r="AC998" s="54"/>
    </row>
    <row r="999">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row>
    <row r="1000">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c r="AC1000" s="54"/>
    </row>
    <row r="1001">
      <c r="A1001" s="54"/>
      <c r="B1001" s="54"/>
      <c r="C1001" s="54"/>
      <c r="D1001" s="54"/>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c r="AA1001" s="54"/>
      <c r="AB1001" s="54"/>
      <c r="AC1001" s="54"/>
    </row>
    <row r="1002">
      <c r="A1002" s="54"/>
      <c r="B1002" s="54"/>
      <c r="C1002" s="54"/>
      <c r="D1002" s="54"/>
      <c r="E1002" s="54"/>
      <c r="F1002" s="54"/>
      <c r="G1002" s="54"/>
      <c r="H1002" s="54"/>
      <c r="I1002" s="54"/>
      <c r="J1002" s="54"/>
      <c r="K1002" s="54"/>
      <c r="L1002" s="54"/>
      <c r="M1002" s="54"/>
      <c r="N1002" s="54"/>
      <c r="O1002" s="54"/>
      <c r="P1002" s="54"/>
      <c r="Q1002" s="54"/>
      <c r="R1002" s="54"/>
      <c r="S1002" s="54"/>
      <c r="T1002" s="54"/>
      <c r="U1002" s="54"/>
      <c r="V1002" s="54"/>
      <c r="W1002" s="54"/>
      <c r="X1002" s="54"/>
      <c r="Y1002" s="54"/>
      <c r="Z1002" s="54"/>
      <c r="AA1002" s="54"/>
      <c r="AB1002" s="54"/>
      <c r="AC1002" s="54"/>
    </row>
    <row r="1003">
      <c r="A1003" s="54"/>
      <c r="B1003" s="54"/>
      <c r="C1003" s="54"/>
      <c r="D1003" s="54"/>
      <c r="E1003" s="54"/>
      <c r="F1003" s="54"/>
      <c r="G1003" s="54"/>
      <c r="H1003" s="54"/>
      <c r="I1003" s="54"/>
      <c r="J1003" s="54"/>
      <c r="K1003" s="54"/>
      <c r="L1003" s="54"/>
      <c r="M1003" s="54"/>
      <c r="N1003" s="54"/>
      <c r="O1003" s="54"/>
      <c r="P1003" s="54"/>
      <c r="Q1003" s="54"/>
      <c r="R1003" s="54"/>
      <c r="S1003" s="54"/>
      <c r="T1003" s="54"/>
      <c r="U1003" s="54"/>
      <c r="V1003" s="54"/>
      <c r="W1003" s="54"/>
      <c r="X1003" s="54"/>
      <c r="Y1003" s="54"/>
      <c r="Z1003" s="54"/>
      <c r="AA1003" s="54"/>
      <c r="AB1003" s="54"/>
      <c r="AC1003" s="54"/>
    </row>
    <row r="1004">
      <c r="A1004" s="54"/>
      <c r="B1004" s="54"/>
      <c r="C1004" s="54"/>
      <c r="D1004" s="54"/>
      <c r="E1004" s="54"/>
      <c r="F1004" s="54"/>
      <c r="G1004" s="54"/>
      <c r="H1004" s="54"/>
      <c r="I1004" s="54"/>
      <c r="J1004" s="54"/>
      <c r="K1004" s="54"/>
      <c r="L1004" s="54"/>
      <c r="M1004" s="54"/>
      <c r="N1004" s="54"/>
      <c r="O1004" s="54"/>
      <c r="P1004" s="54"/>
      <c r="Q1004" s="54"/>
      <c r="R1004" s="54"/>
      <c r="S1004" s="54"/>
      <c r="T1004" s="54"/>
      <c r="U1004" s="54"/>
      <c r="V1004" s="54"/>
      <c r="W1004" s="54"/>
      <c r="X1004" s="54"/>
      <c r="Y1004" s="54"/>
      <c r="Z1004" s="54"/>
      <c r="AA1004" s="54"/>
      <c r="AB1004" s="54"/>
      <c r="AC1004" s="54"/>
    </row>
    <row r="1005">
      <c r="A1005" s="54"/>
      <c r="B1005" s="54"/>
      <c r="C1005" s="54"/>
      <c r="D1005" s="54"/>
      <c r="E1005" s="54"/>
      <c r="F1005" s="54"/>
      <c r="G1005" s="54"/>
      <c r="H1005" s="54"/>
      <c r="I1005" s="54"/>
      <c r="J1005" s="54"/>
      <c r="K1005" s="54"/>
      <c r="L1005" s="54"/>
      <c r="M1005" s="54"/>
      <c r="N1005" s="54"/>
      <c r="O1005" s="54"/>
      <c r="P1005" s="54"/>
      <c r="Q1005" s="54"/>
      <c r="R1005" s="54"/>
      <c r="S1005" s="54"/>
      <c r="T1005" s="54"/>
      <c r="U1005" s="54"/>
      <c r="V1005" s="54"/>
      <c r="W1005" s="54"/>
      <c r="X1005" s="54"/>
      <c r="Y1005" s="54"/>
      <c r="Z1005" s="54"/>
      <c r="AA1005" s="54"/>
      <c r="AB1005" s="54"/>
      <c r="AC1005" s="54"/>
    </row>
  </sheetData>
  <mergeCells count="4">
    <mergeCell ref="A1:I1"/>
    <mergeCell ref="A15:I15"/>
    <mergeCell ref="A16:G16"/>
    <mergeCell ref="A18:I18"/>
  </mergeCells>
  <drawing r:id="rId1"/>
</worksheet>
</file>