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 de temp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,##0.00 €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2E2E"/>
      <sz val="18"/>
    </font>
    <font>
      <name val="Arial"/>
      <color rgb="0064748B"/>
      <sz val="9"/>
    </font>
    <font>
      <name val="Arial"/>
      <b val="1"/>
      <color rgb="000F2E2E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0F2E2E"/>
      <sz val="11"/>
    </font>
    <font>
      <name val="Arial"/>
      <b val="1"/>
      <color rgb="00E8590C"/>
      <sz val="12"/>
    </font>
    <font>
      <name val="Arial"/>
      <b val="1"/>
      <color rgb="000F2E2E"/>
      <sz val="16"/>
    </font>
    <font>
      <name val="Arial"/>
      <color rgb="000F2E2E"/>
      <sz val="11"/>
    </font>
    <font>
      <name val="Arial"/>
      <b val="1"/>
      <color rgb="000F2E2E"/>
      <sz val="12"/>
    </font>
    <font>
      <name val="Arial"/>
      <b val="1"/>
      <color rgb="00E8590C"/>
      <sz val="11"/>
    </font>
    <font>
      <name val="Arial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0F2E2E"/>
      </patternFill>
    </fill>
    <fill>
      <patternFill patternType="solid">
        <fgColor rgb="00FDF3E7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4" fontId="4" fillId="2" borderId="0" pivotButton="0" quotePrefix="0" xfId="0"/>
    <xf numFmtId="0" fontId="5" fillId="3" borderId="0" applyAlignment="1" pivotButton="0" quotePrefix="0" xfId="0">
      <alignment horizontal="center" vertical="center" wrapText="1"/>
    </xf>
    <xf numFmtId="164" fontId="4" fillId="2" borderId="1" pivotButton="0" quotePrefix="0" xfId="0"/>
    <xf numFmtId="0" fontId="4" fillId="2" borderId="1" pivotButton="0" quotePrefix="0" xfId="0"/>
    <xf numFmtId="165" fontId="4" fillId="2" borderId="1" pivotButton="0" quotePrefix="0" xfId="0"/>
    <xf numFmtId="2" fontId="4" fillId="0" borderId="1" pivotButton="0" quotePrefix="0" xfId="0"/>
    <xf numFmtId="166" fontId="4" fillId="2" borderId="1" pivotButton="0" quotePrefix="0" xfId="0"/>
    <xf numFmtId="166" fontId="4" fillId="0" borderId="1" pivotButton="0" quotePrefix="0" xfId="0"/>
    <xf numFmtId="0" fontId="6" fillId="0" borderId="0" pivotButton="0" quotePrefix="0" xfId="0"/>
    <xf numFmtId="2" fontId="7" fillId="4" borderId="0" pivotButton="0" quotePrefix="0" xfId="0"/>
    <xf numFmtId="166" fontId="7" fillId="4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4" borderId="0" pivotButton="0" quotePrefix="0" xfId="0"/>
    <xf numFmtId="167" fontId="7" fillId="4" borderId="0" pivotButton="0" quotePrefix="0" xfId="0"/>
    <xf numFmtId="0" fontId="10" fillId="0" borderId="0" pivotButton="0" quotePrefix="0" xfId="0"/>
    <xf numFmtId="0" fontId="5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2" fontId="4" fillId="0" borderId="0" pivotButton="0" quotePrefix="0" xfId="0"/>
    <xf numFmtId="2" fontId="11" fillId="4" borderId="0" pivotButton="0" quotePrefix="0" xfId="0"/>
    <xf numFmtId="166" fontId="4" fillId="0" borderId="0" pivotButton="0" quotePrefix="0" xfId="0"/>
    <xf numFmtId="0" fontId="1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4" fontId="4" fillId="2" borderId="0" pivotButton="0" quotePrefix="0" xfId="0"/>
    <xf numFmtId="164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166" fontId="4" fillId="0" borderId="1" pivotButton="0" quotePrefix="0" xfId="0"/>
    <xf numFmtId="166" fontId="7" fillId="4" borderId="0" pivotButton="0" quotePrefix="0" xfId="0"/>
    <xf numFmtId="167" fontId="7" fillId="4" borderId="0" pivotButton="0" quotePrefix="0" xfId="0"/>
    <xf numFmtId="164" fontId="4" fillId="0" borderId="0" pivotButton="0" quotePrefix="0" xfId="0"/>
    <xf numFmtId="166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8" customWidth="1" min="4" max="4"/>
    <col width="8" customWidth="1" min="5" max="5"/>
    <col width="8" customWidth="1" min="6" max="6"/>
    <col width="10" customWidth="1" min="7" max="7"/>
    <col width="10" customWidth="1" min="8" max="8"/>
    <col width="11" customWidth="1" min="9" max="9"/>
    <col width="14" customWidth="1" min="10" max="10"/>
    <col width="13" customWidth="1" min="11" max="11"/>
    <col width="28" customWidth="1" min="12" max="12"/>
  </cols>
  <sheetData>
    <row r="1">
      <c r="A1" s="1" t="inlineStr">
        <is>
          <t>Feuille de temps</t>
        </is>
      </c>
    </row>
    <row r="2">
      <c r="A2" s="2" t="inlineStr">
        <is>
          <t>Modèle La Fabrique du Net . lafabriquedunet.fr</t>
        </is>
      </c>
    </row>
    <row r="3">
      <c r="A3" s="2" t="inlineStr">
        <is>
          <t>Saisissez une ligne par période de travail. La durée et le montant se calculent seuls. Les cellules grisées sont à remplir.</t>
        </is>
      </c>
    </row>
    <row r="5">
      <c r="A5" s="3" t="inlineStr">
        <is>
          <t>Collaborateur</t>
        </is>
      </c>
      <c r="B5" s="4" t="inlineStr">
        <is>
          <t>Prénom Nom</t>
        </is>
      </c>
    </row>
    <row r="6">
      <c r="A6" s="3" t="inlineStr">
        <is>
          <t>Semaine du (lundi)</t>
        </is>
      </c>
      <c r="B6" s="29" t="n">
        <v>46300</v>
      </c>
    </row>
    <row r="8" ht="30" customHeight="1">
      <c r="A8" s="6" t="inlineStr">
        <is>
          <t>Date</t>
        </is>
      </c>
      <c r="B8" s="6" t="inlineStr">
        <is>
          <t>Client</t>
        </is>
      </c>
      <c r="C8" s="6" t="inlineStr">
        <is>
          <t>Projet</t>
        </is>
      </c>
      <c r="D8" s="6" t="inlineStr">
        <is>
          <t>Tâche</t>
        </is>
      </c>
      <c r="E8" s="6" t="inlineStr">
        <is>
          <t>Début</t>
        </is>
      </c>
      <c r="F8" s="6" t="inlineStr">
        <is>
          <t>Fin</t>
        </is>
      </c>
      <c r="G8" s="6" t="inlineStr">
        <is>
          <t>Pause (min)</t>
        </is>
      </c>
      <c r="H8" s="6" t="inlineStr">
        <is>
          <t>Durée (h)</t>
        </is>
      </c>
      <c r="I8" s="6" t="inlineStr">
        <is>
          <t>Facturable</t>
        </is>
      </c>
      <c r="J8" s="6" t="inlineStr">
        <is>
          <t>Taux horaire (€)</t>
        </is>
      </c>
      <c r="K8" s="6" t="inlineStr">
        <is>
          <t>Montant (€)</t>
        </is>
      </c>
      <c r="L8" s="6" t="inlineStr">
        <is>
          <t>Commentaire</t>
        </is>
      </c>
    </row>
    <row r="9">
      <c r="A9" s="30" t="n">
        <v>46300</v>
      </c>
      <c r="B9" s="8" t="inlineStr">
        <is>
          <t>Client A</t>
        </is>
      </c>
      <c r="C9" s="8" t="inlineStr">
        <is>
          <t>Refonte site</t>
        </is>
      </c>
      <c r="D9" s="8" t="inlineStr">
        <is>
          <t>Maquettes</t>
        </is>
      </c>
      <c r="E9" s="31" t="n">
        <v>0.375</v>
      </c>
      <c r="F9" s="31" t="n">
        <v>0.5208333333333334</v>
      </c>
      <c r="G9" s="8" t="n">
        <v>0</v>
      </c>
      <c r="H9" s="10">
        <f>IF(OR(E9="",F9=""),"",ROUND(MOD(F9-E9,1)*24-N(G9)/60,2))</f>
        <v/>
      </c>
      <c r="I9" s="8" t="inlineStr">
        <is>
          <t>Oui</t>
        </is>
      </c>
      <c r="J9" s="32" t="n">
        <v>60</v>
      </c>
      <c r="K9" s="33">
        <f>IF(AND(H9&lt;&gt;"",I9="Oui",J9&lt;&gt;""),H9*J9,"")</f>
        <v/>
      </c>
      <c r="L9" s="8" t="n"/>
    </row>
    <row r="10">
      <c r="A10" s="30" t="n">
        <v>46300</v>
      </c>
      <c r="B10" s="8" t="inlineStr">
        <is>
          <t>Interne</t>
        </is>
      </c>
      <c r="C10" s="8" t="inlineStr">
        <is>
          <t>Gestion</t>
        </is>
      </c>
      <c r="D10" s="8" t="inlineStr">
        <is>
          <t>Administratif</t>
        </is>
      </c>
      <c r="E10" s="31" t="n">
        <v>0.5833333333333334</v>
      </c>
      <c r="F10" s="31" t="n">
        <v>0.625</v>
      </c>
      <c r="G10" s="8" t="n">
        <v>0</v>
      </c>
      <c r="H10" s="10">
        <f>IF(OR(E10="",F10=""),"",ROUND(MOD(F10-E10,1)*24-N(G10)/60,2))</f>
        <v/>
      </c>
      <c r="I10" s="8" t="inlineStr">
        <is>
          <t>Non</t>
        </is>
      </c>
      <c r="J10" s="32" t="n"/>
      <c r="K10" s="33">
        <f>IF(AND(H10&lt;&gt;"",I10="Oui",J10&lt;&gt;""),H10*J10,"")</f>
        <v/>
      </c>
      <c r="L10" s="8" t="inlineStr">
        <is>
          <t>Exemple, à effacer</t>
        </is>
      </c>
    </row>
    <row r="11">
      <c r="A11" s="30" t="n"/>
      <c r="B11" s="8" t="n"/>
      <c r="C11" s="8" t="n"/>
      <c r="D11" s="8" t="n"/>
      <c r="E11" s="31" t="n"/>
      <c r="F11" s="31" t="n"/>
      <c r="G11" s="8" t="n"/>
      <c r="H11" s="10">
        <f>IF(OR(E11="",F11=""),"",ROUND(MOD(F11-E11,1)*24-N(G11)/60,2))</f>
        <v/>
      </c>
      <c r="I11" s="8" t="n"/>
      <c r="J11" s="32" t="n"/>
      <c r="K11" s="33">
        <f>IF(AND(H11&lt;&gt;"",I11="Oui",J11&lt;&gt;""),H11*J11,"")</f>
        <v/>
      </c>
      <c r="L11" s="8" t="n"/>
    </row>
    <row r="12">
      <c r="A12" s="30" t="n"/>
      <c r="B12" s="8" t="n"/>
      <c r="C12" s="8" t="n"/>
      <c r="D12" s="8" t="n"/>
      <c r="E12" s="31" t="n"/>
      <c r="F12" s="31" t="n"/>
      <c r="G12" s="8" t="n"/>
      <c r="H12" s="10">
        <f>IF(OR(E12="",F12=""),"",ROUND(MOD(F12-E12,1)*24-N(G12)/60,2))</f>
        <v/>
      </c>
      <c r="I12" s="8" t="n"/>
      <c r="J12" s="32" t="n"/>
      <c r="K12" s="33">
        <f>IF(AND(H12&lt;&gt;"",I12="Oui",J12&lt;&gt;""),H12*J12,"")</f>
        <v/>
      </c>
      <c r="L12" s="8" t="n"/>
    </row>
    <row r="13">
      <c r="A13" s="30" t="n"/>
      <c r="B13" s="8" t="n"/>
      <c r="C13" s="8" t="n"/>
      <c r="D13" s="8" t="n"/>
      <c r="E13" s="31" t="n"/>
      <c r="F13" s="31" t="n"/>
      <c r="G13" s="8" t="n"/>
      <c r="H13" s="10">
        <f>IF(OR(E13="",F13=""),"",ROUND(MOD(F13-E13,1)*24-N(G13)/60,2))</f>
        <v/>
      </c>
      <c r="I13" s="8" t="n"/>
      <c r="J13" s="32" t="n"/>
      <c r="K13" s="33">
        <f>IF(AND(H13&lt;&gt;"",I13="Oui",J13&lt;&gt;""),H13*J13,"")</f>
        <v/>
      </c>
      <c r="L13" s="8" t="n"/>
    </row>
    <row r="14">
      <c r="A14" s="30" t="n"/>
      <c r="B14" s="8" t="n"/>
      <c r="C14" s="8" t="n"/>
      <c r="D14" s="8" t="n"/>
      <c r="E14" s="31" t="n"/>
      <c r="F14" s="31" t="n"/>
      <c r="G14" s="8" t="n"/>
      <c r="H14" s="10">
        <f>IF(OR(E14="",F14=""),"",ROUND(MOD(F14-E14,1)*24-N(G14)/60,2))</f>
        <v/>
      </c>
      <c r="I14" s="8" t="n"/>
      <c r="J14" s="32" t="n"/>
      <c r="K14" s="33">
        <f>IF(AND(H14&lt;&gt;"",I14="Oui",J14&lt;&gt;""),H14*J14,"")</f>
        <v/>
      </c>
      <c r="L14" s="8" t="n"/>
    </row>
    <row r="15">
      <c r="A15" s="30" t="n"/>
      <c r="B15" s="8" t="n"/>
      <c r="C15" s="8" t="n"/>
      <c r="D15" s="8" t="n"/>
      <c r="E15" s="31" t="n"/>
      <c r="F15" s="31" t="n"/>
      <c r="G15" s="8" t="n"/>
      <c r="H15" s="10">
        <f>IF(OR(E15="",F15=""),"",ROUND(MOD(F15-E15,1)*24-N(G15)/60,2))</f>
        <v/>
      </c>
      <c r="I15" s="8" t="n"/>
      <c r="J15" s="32" t="n"/>
      <c r="K15" s="33">
        <f>IF(AND(H15&lt;&gt;"",I15="Oui",J15&lt;&gt;""),H15*J15,"")</f>
        <v/>
      </c>
      <c r="L15" s="8" t="n"/>
    </row>
    <row r="16">
      <c r="A16" s="30" t="n"/>
      <c r="B16" s="8" t="n"/>
      <c r="C16" s="8" t="n"/>
      <c r="D16" s="8" t="n"/>
      <c r="E16" s="31" t="n"/>
      <c r="F16" s="31" t="n"/>
      <c r="G16" s="8" t="n"/>
      <c r="H16" s="10">
        <f>IF(OR(E16="",F16=""),"",ROUND(MOD(F16-E16,1)*24-N(G16)/60,2))</f>
        <v/>
      </c>
      <c r="I16" s="8" t="n"/>
      <c r="J16" s="32" t="n"/>
      <c r="K16" s="33">
        <f>IF(AND(H16&lt;&gt;"",I16="Oui",J16&lt;&gt;""),H16*J16,"")</f>
        <v/>
      </c>
      <c r="L16" s="8" t="n"/>
    </row>
    <row r="17">
      <c r="A17" s="30" t="n"/>
      <c r="B17" s="8" t="n"/>
      <c r="C17" s="8" t="n"/>
      <c r="D17" s="8" t="n"/>
      <c r="E17" s="31" t="n"/>
      <c r="F17" s="31" t="n"/>
      <c r="G17" s="8" t="n"/>
      <c r="H17" s="10">
        <f>IF(OR(E17="",F17=""),"",ROUND(MOD(F17-E17,1)*24-N(G17)/60,2))</f>
        <v/>
      </c>
      <c r="I17" s="8" t="n"/>
      <c r="J17" s="32" t="n"/>
      <c r="K17" s="33">
        <f>IF(AND(H17&lt;&gt;"",I17="Oui",J17&lt;&gt;""),H17*J17,"")</f>
        <v/>
      </c>
      <c r="L17" s="8" t="n"/>
    </row>
    <row r="18">
      <c r="A18" s="30" t="n"/>
      <c r="B18" s="8" t="n"/>
      <c r="C18" s="8" t="n"/>
      <c r="D18" s="8" t="n"/>
      <c r="E18" s="31" t="n"/>
      <c r="F18" s="31" t="n"/>
      <c r="G18" s="8" t="n"/>
      <c r="H18" s="10">
        <f>IF(OR(E18="",F18=""),"",ROUND(MOD(F18-E18,1)*24-N(G18)/60,2))</f>
        <v/>
      </c>
      <c r="I18" s="8" t="n"/>
      <c r="J18" s="32" t="n"/>
      <c r="K18" s="33">
        <f>IF(AND(H18&lt;&gt;"",I18="Oui",J18&lt;&gt;""),H18*J18,"")</f>
        <v/>
      </c>
      <c r="L18" s="8" t="n"/>
    </row>
    <row r="19">
      <c r="A19" s="30" t="n"/>
      <c r="B19" s="8" t="n"/>
      <c r="C19" s="8" t="n"/>
      <c r="D19" s="8" t="n"/>
      <c r="E19" s="31" t="n"/>
      <c r="F19" s="31" t="n"/>
      <c r="G19" s="8" t="n"/>
      <c r="H19" s="10">
        <f>IF(OR(E19="",F19=""),"",ROUND(MOD(F19-E19,1)*24-N(G19)/60,2))</f>
        <v/>
      </c>
      <c r="I19" s="8" t="n"/>
      <c r="J19" s="32" t="n"/>
      <c r="K19" s="33">
        <f>IF(AND(H19&lt;&gt;"",I19="Oui",J19&lt;&gt;""),H19*J19,"")</f>
        <v/>
      </c>
      <c r="L19" s="8" t="n"/>
    </row>
    <row r="20">
      <c r="A20" s="30" t="n"/>
      <c r="B20" s="8" t="n"/>
      <c r="C20" s="8" t="n"/>
      <c r="D20" s="8" t="n"/>
      <c r="E20" s="31" t="n"/>
      <c r="F20" s="31" t="n"/>
      <c r="G20" s="8" t="n"/>
      <c r="H20" s="10">
        <f>IF(OR(E20="",F20=""),"",ROUND(MOD(F20-E20,1)*24-N(G20)/60,2))</f>
        <v/>
      </c>
      <c r="I20" s="8" t="n"/>
      <c r="J20" s="32" t="n"/>
      <c r="K20" s="33">
        <f>IF(AND(H20&lt;&gt;"",I20="Oui",J20&lt;&gt;""),H20*J20,"")</f>
        <v/>
      </c>
      <c r="L20" s="8" t="n"/>
    </row>
    <row r="21">
      <c r="A21" s="30" t="n"/>
      <c r="B21" s="8" t="n"/>
      <c r="C21" s="8" t="n"/>
      <c r="D21" s="8" t="n"/>
      <c r="E21" s="31" t="n"/>
      <c r="F21" s="31" t="n"/>
      <c r="G21" s="8" t="n"/>
      <c r="H21" s="10">
        <f>IF(OR(E21="",F21=""),"",ROUND(MOD(F21-E21,1)*24-N(G21)/60,2))</f>
        <v/>
      </c>
      <c r="I21" s="8" t="n"/>
      <c r="J21" s="32" t="n"/>
      <c r="K21" s="33">
        <f>IF(AND(H21&lt;&gt;"",I21="Oui",J21&lt;&gt;""),H21*J21,"")</f>
        <v/>
      </c>
      <c r="L21" s="8" t="n"/>
    </row>
    <row r="22">
      <c r="A22" s="30" t="n"/>
      <c r="B22" s="8" t="n"/>
      <c r="C22" s="8" t="n"/>
      <c r="D22" s="8" t="n"/>
      <c r="E22" s="31" t="n"/>
      <c r="F22" s="31" t="n"/>
      <c r="G22" s="8" t="n"/>
      <c r="H22" s="10">
        <f>IF(OR(E22="",F22=""),"",ROUND(MOD(F22-E22,1)*24-N(G22)/60,2))</f>
        <v/>
      </c>
      <c r="I22" s="8" t="n"/>
      <c r="J22" s="32" t="n"/>
      <c r="K22" s="33">
        <f>IF(AND(H22&lt;&gt;"",I22="Oui",J22&lt;&gt;""),H22*J22,"")</f>
        <v/>
      </c>
      <c r="L22" s="8" t="n"/>
    </row>
    <row r="23">
      <c r="A23" s="30" t="n"/>
      <c r="B23" s="8" t="n"/>
      <c r="C23" s="8" t="n"/>
      <c r="D23" s="8" t="n"/>
      <c r="E23" s="31" t="n"/>
      <c r="F23" s="31" t="n"/>
      <c r="G23" s="8" t="n"/>
      <c r="H23" s="10">
        <f>IF(OR(E23="",F23=""),"",ROUND(MOD(F23-E23,1)*24-N(G23)/60,2))</f>
        <v/>
      </c>
      <c r="I23" s="8" t="n"/>
      <c r="J23" s="32" t="n"/>
      <c r="K23" s="33">
        <f>IF(AND(H23&lt;&gt;"",I23="Oui",J23&lt;&gt;""),H23*J23,"")</f>
        <v/>
      </c>
      <c r="L23" s="8" t="n"/>
    </row>
    <row r="24">
      <c r="A24" s="30" t="n"/>
      <c r="B24" s="8" t="n"/>
      <c r="C24" s="8" t="n"/>
      <c r="D24" s="8" t="n"/>
      <c r="E24" s="31" t="n"/>
      <c r="F24" s="31" t="n"/>
      <c r="G24" s="8" t="n"/>
      <c r="H24" s="10">
        <f>IF(OR(E24="",F24=""),"",ROUND(MOD(F24-E24,1)*24-N(G24)/60,2))</f>
        <v/>
      </c>
      <c r="I24" s="8" t="n"/>
      <c r="J24" s="32" t="n"/>
      <c r="K24" s="33">
        <f>IF(AND(H24&lt;&gt;"",I24="Oui",J24&lt;&gt;""),H24*J24,"")</f>
        <v/>
      </c>
      <c r="L24" s="8" t="n"/>
    </row>
    <row r="25">
      <c r="A25" s="30" t="n"/>
      <c r="B25" s="8" t="n"/>
      <c r="C25" s="8" t="n"/>
      <c r="D25" s="8" t="n"/>
      <c r="E25" s="31" t="n"/>
      <c r="F25" s="31" t="n"/>
      <c r="G25" s="8" t="n"/>
      <c r="H25" s="10">
        <f>IF(OR(E25="",F25=""),"",ROUND(MOD(F25-E25,1)*24-N(G25)/60,2))</f>
        <v/>
      </c>
      <c r="I25" s="8" t="n"/>
      <c r="J25" s="32" t="n"/>
      <c r="K25" s="33">
        <f>IF(AND(H25&lt;&gt;"",I25="Oui",J25&lt;&gt;""),H25*J25,"")</f>
        <v/>
      </c>
      <c r="L25" s="8" t="n"/>
    </row>
    <row r="26">
      <c r="A26" s="30" t="n"/>
      <c r="B26" s="8" t="n"/>
      <c r="C26" s="8" t="n"/>
      <c r="D26" s="8" t="n"/>
      <c r="E26" s="31" t="n"/>
      <c r="F26" s="31" t="n"/>
      <c r="G26" s="8" t="n"/>
      <c r="H26" s="10">
        <f>IF(OR(E26="",F26=""),"",ROUND(MOD(F26-E26,1)*24-N(G26)/60,2))</f>
        <v/>
      </c>
      <c r="I26" s="8" t="n"/>
      <c r="J26" s="32" t="n"/>
      <c r="K26" s="33">
        <f>IF(AND(H26&lt;&gt;"",I26="Oui",J26&lt;&gt;""),H26*J26,"")</f>
        <v/>
      </c>
      <c r="L26" s="8" t="n"/>
    </row>
    <row r="27">
      <c r="A27" s="30" t="n"/>
      <c r="B27" s="8" t="n"/>
      <c r="C27" s="8" t="n"/>
      <c r="D27" s="8" t="n"/>
      <c r="E27" s="31" t="n"/>
      <c r="F27" s="31" t="n"/>
      <c r="G27" s="8" t="n"/>
      <c r="H27" s="10">
        <f>IF(OR(E27="",F27=""),"",ROUND(MOD(F27-E27,1)*24-N(G27)/60,2))</f>
        <v/>
      </c>
      <c r="I27" s="8" t="n"/>
      <c r="J27" s="32" t="n"/>
      <c r="K27" s="33">
        <f>IF(AND(H27&lt;&gt;"",I27="Oui",J27&lt;&gt;""),H27*J27,"")</f>
        <v/>
      </c>
      <c r="L27" s="8" t="n"/>
    </row>
    <row r="28">
      <c r="A28" s="30" t="n"/>
      <c r="B28" s="8" t="n"/>
      <c r="C28" s="8" t="n"/>
      <c r="D28" s="8" t="n"/>
      <c r="E28" s="31" t="n"/>
      <c r="F28" s="31" t="n"/>
      <c r="G28" s="8" t="n"/>
      <c r="H28" s="10">
        <f>IF(OR(E28="",F28=""),"",ROUND(MOD(F28-E28,1)*24-N(G28)/60,2))</f>
        <v/>
      </c>
      <c r="I28" s="8" t="n"/>
      <c r="J28" s="32" t="n"/>
      <c r="K28" s="33">
        <f>IF(AND(H28&lt;&gt;"",I28="Oui",J28&lt;&gt;""),H28*J28,"")</f>
        <v/>
      </c>
      <c r="L28" s="8" t="n"/>
    </row>
    <row r="29">
      <c r="A29" s="30" t="n"/>
      <c r="B29" s="8" t="n"/>
      <c r="C29" s="8" t="n"/>
      <c r="D29" s="8" t="n"/>
      <c r="E29" s="31" t="n"/>
      <c r="F29" s="31" t="n"/>
      <c r="G29" s="8" t="n"/>
      <c r="H29" s="10">
        <f>IF(OR(E29="",F29=""),"",ROUND(MOD(F29-E29,1)*24-N(G29)/60,2))</f>
        <v/>
      </c>
      <c r="I29" s="8" t="n"/>
      <c r="J29" s="32" t="n"/>
      <c r="K29" s="33">
        <f>IF(AND(H29&lt;&gt;"",I29="Oui",J29&lt;&gt;""),H29*J29,"")</f>
        <v/>
      </c>
      <c r="L29" s="8" t="n"/>
    </row>
    <row r="30">
      <c r="A30" s="30" t="n"/>
      <c r="B30" s="8" t="n"/>
      <c r="C30" s="8" t="n"/>
      <c r="D30" s="8" t="n"/>
      <c r="E30" s="31" t="n"/>
      <c r="F30" s="31" t="n"/>
      <c r="G30" s="8" t="n"/>
      <c r="H30" s="10">
        <f>IF(OR(E30="",F30=""),"",ROUND(MOD(F30-E30,1)*24-N(G30)/60,2))</f>
        <v/>
      </c>
      <c r="I30" s="8" t="n"/>
      <c r="J30" s="32" t="n"/>
      <c r="K30" s="33">
        <f>IF(AND(H30&lt;&gt;"",I30="Oui",J30&lt;&gt;""),H30*J30,"")</f>
        <v/>
      </c>
      <c r="L30" s="8" t="n"/>
    </row>
    <row r="31">
      <c r="A31" s="30" t="n"/>
      <c r="B31" s="8" t="n"/>
      <c r="C31" s="8" t="n"/>
      <c r="D31" s="8" t="n"/>
      <c r="E31" s="31" t="n"/>
      <c r="F31" s="31" t="n"/>
      <c r="G31" s="8" t="n"/>
      <c r="H31" s="10">
        <f>IF(OR(E31="",F31=""),"",ROUND(MOD(F31-E31,1)*24-N(G31)/60,2))</f>
        <v/>
      </c>
      <c r="I31" s="8" t="n"/>
      <c r="J31" s="32" t="n"/>
      <c r="K31" s="33">
        <f>IF(AND(H31&lt;&gt;"",I31="Oui",J31&lt;&gt;""),H31*J31,"")</f>
        <v/>
      </c>
      <c r="L31" s="8" t="n"/>
    </row>
    <row r="32">
      <c r="A32" s="30" t="n"/>
      <c r="B32" s="8" t="n"/>
      <c r="C32" s="8" t="n"/>
      <c r="D32" s="8" t="n"/>
      <c r="E32" s="31" t="n"/>
      <c r="F32" s="31" t="n"/>
      <c r="G32" s="8" t="n"/>
      <c r="H32" s="10">
        <f>IF(OR(E32="",F32=""),"",ROUND(MOD(F32-E32,1)*24-N(G32)/60,2))</f>
        <v/>
      </c>
      <c r="I32" s="8" t="n"/>
      <c r="J32" s="32" t="n"/>
      <c r="K32" s="33">
        <f>IF(AND(H32&lt;&gt;"",I32="Oui",J32&lt;&gt;""),H32*J32,"")</f>
        <v/>
      </c>
      <c r="L32" s="8" t="n"/>
    </row>
    <row r="33">
      <c r="A33" s="30" t="n"/>
      <c r="B33" s="8" t="n"/>
      <c r="C33" s="8" t="n"/>
      <c r="D33" s="8" t="n"/>
      <c r="E33" s="31" t="n"/>
      <c r="F33" s="31" t="n"/>
      <c r="G33" s="8" t="n"/>
      <c r="H33" s="10">
        <f>IF(OR(E33="",F33=""),"",ROUND(MOD(F33-E33,1)*24-N(G33)/60,2))</f>
        <v/>
      </c>
      <c r="I33" s="8" t="n"/>
      <c r="J33" s="32" t="n"/>
      <c r="K33" s="33">
        <f>IF(AND(H33&lt;&gt;"",I33="Oui",J33&lt;&gt;""),H33*J33,"")</f>
        <v/>
      </c>
      <c r="L33" s="8" t="n"/>
    </row>
    <row r="34">
      <c r="A34" s="30" t="n"/>
      <c r="B34" s="8" t="n"/>
      <c r="C34" s="8" t="n"/>
      <c r="D34" s="8" t="n"/>
      <c r="E34" s="31" t="n"/>
      <c r="F34" s="31" t="n"/>
      <c r="G34" s="8" t="n"/>
      <c r="H34" s="10">
        <f>IF(OR(E34="",F34=""),"",ROUND(MOD(F34-E34,1)*24-N(G34)/60,2))</f>
        <v/>
      </c>
      <c r="I34" s="8" t="n"/>
      <c r="J34" s="32" t="n"/>
      <c r="K34" s="33">
        <f>IF(AND(H34&lt;&gt;"",I34="Oui",J34&lt;&gt;""),H34*J34,"")</f>
        <v/>
      </c>
      <c r="L34" s="8" t="n"/>
    </row>
    <row r="35">
      <c r="A35" s="30" t="n"/>
      <c r="B35" s="8" t="n"/>
      <c r="C35" s="8" t="n"/>
      <c r="D35" s="8" t="n"/>
      <c r="E35" s="31" t="n"/>
      <c r="F35" s="31" t="n"/>
      <c r="G35" s="8" t="n"/>
      <c r="H35" s="10">
        <f>IF(OR(E35="",F35=""),"",ROUND(MOD(F35-E35,1)*24-N(G35)/60,2))</f>
        <v/>
      </c>
      <c r="I35" s="8" t="n"/>
      <c r="J35" s="32" t="n"/>
      <c r="K35" s="33">
        <f>IF(AND(H35&lt;&gt;"",I35="Oui",J35&lt;&gt;""),H35*J35,"")</f>
        <v/>
      </c>
      <c r="L35" s="8" t="n"/>
    </row>
    <row r="36">
      <c r="A36" s="30" t="n"/>
      <c r="B36" s="8" t="n"/>
      <c r="C36" s="8" t="n"/>
      <c r="D36" s="8" t="n"/>
      <c r="E36" s="31" t="n"/>
      <c r="F36" s="31" t="n"/>
      <c r="G36" s="8" t="n"/>
      <c r="H36" s="10">
        <f>IF(OR(E36="",F36=""),"",ROUND(MOD(F36-E36,1)*24-N(G36)/60,2))</f>
        <v/>
      </c>
      <c r="I36" s="8" t="n"/>
      <c r="J36" s="32" t="n"/>
      <c r="K36" s="33">
        <f>IF(AND(H36&lt;&gt;"",I36="Oui",J36&lt;&gt;""),H36*J36,"")</f>
        <v/>
      </c>
      <c r="L36" s="8" t="n"/>
    </row>
    <row r="37">
      <c r="A37" s="30" t="n"/>
      <c r="B37" s="8" t="n"/>
      <c r="C37" s="8" t="n"/>
      <c r="D37" s="8" t="n"/>
      <c r="E37" s="31" t="n"/>
      <c r="F37" s="31" t="n"/>
      <c r="G37" s="8" t="n"/>
      <c r="H37" s="10">
        <f>IF(OR(E37="",F37=""),"",ROUND(MOD(F37-E37,1)*24-N(G37)/60,2))</f>
        <v/>
      </c>
      <c r="I37" s="8" t="n"/>
      <c r="J37" s="32" t="n"/>
      <c r="K37" s="33">
        <f>IF(AND(H37&lt;&gt;"",I37="Oui",J37&lt;&gt;""),H37*J37,"")</f>
        <v/>
      </c>
      <c r="L37" s="8" t="n"/>
    </row>
    <row r="38">
      <c r="A38" s="30" t="n"/>
      <c r="B38" s="8" t="n"/>
      <c r="C38" s="8" t="n"/>
      <c r="D38" s="8" t="n"/>
      <c r="E38" s="31" t="n"/>
      <c r="F38" s="31" t="n"/>
      <c r="G38" s="8" t="n"/>
      <c r="H38" s="10">
        <f>IF(OR(E38="",F38=""),"",ROUND(MOD(F38-E38,1)*24-N(G38)/60,2))</f>
        <v/>
      </c>
      <c r="I38" s="8" t="n"/>
      <c r="J38" s="32" t="n"/>
      <c r="K38" s="33">
        <f>IF(AND(H38&lt;&gt;"",I38="Oui",J38&lt;&gt;""),H38*J38,"")</f>
        <v/>
      </c>
      <c r="L38" s="8" t="n"/>
    </row>
    <row r="39">
      <c r="A39" s="30" t="n"/>
      <c r="B39" s="8" t="n"/>
      <c r="C39" s="8" t="n"/>
      <c r="D39" s="8" t="n"/>
      <c r="E39" s="31" t="n"/>
      <c r="F39" s="31" t="n"/>
      <c r="G39" s="8" t="n"/>
      <c r="H39" s="10">
        <f>IF(OR(E39="",F39=""),"",ROUND(MOD(F39-E39,1)*24-N(G39)/60,2))</f>
        <v/>
      </c>
      <c r="I39" s="8" t="n"/>
      <c r="J39" s="32" t="n"/>
      <c r="K39" s="33">
        <f>IF(AND(H39&lt;&gt;"",I39="Oui",J39&lt;&gt;""),H39*J39,"")</f>
        <v/>
      </c>
      <c r="L39" s="8" t="n"/>
    </row>
    <row r="40">
      <c r="A40" s="30" t="n"/>
      <c r="B40" s="8" t="n"/>
      <c r="C40" s="8" t="n"/>
      <c r="D40" s="8" t="n"/>
      <c r="E40" s="31" t="n"/>
      <c r="F40" s="31" t="n"/>
      <c r="G40" s="8" t="n"/>
      <c r="H40" s="10">
        <f>IF(OR(E40="",F40=""),"",ROUND(MOD(F40-E40,1)*24-N(G40)/60,2))</f>
        <v/>
      </c>
      <c r="I40" s="8" t="n"/>
      <c r="J40" s="32" t="n"/>
      <c r="K40" s="33">
        <f>IF(AND(H40&lt;&gt;"",I40="Oui",J40&lt;&gt;""),H40*J40,"")</f>
        <v/>
      </c>
      <c r="L40" s="8" t="n"/>
    </row>
    <row r="41">
      <c r="A41" s="30" t="n"/>
      <c r="B41" s="8" t="n"/>
      <c r="C41" s="8" t="n"/>
      <c r="D41" s="8" t="n"/>
      <c r="E41" s="31" t="n"/>
      <c r="F41" s="31" t="n"/>
      <c r="G41" s="8" t="n"/>
      <c r="H41" s="10">
        <f>IF(OR(E41="",F41=""),"",ROUND(MOD(F41-E41,1)*24-N(G41)/60,2))</f>
        <v/>
      </c>
      <c r="I41" s="8" t="n"/>
      <c r="J41" s="32" t="n"/>
      <c r="K41" s="33">
        <f>IF(AND(H41&lt;&gt;"",I41="Oui",J41&lt;&gt;""),H41*J41,"")</f>
        <v/>
      </c>
      <c r="L41" s="8" t="n"/>
    </row>
    <row r="42">
      <c r="A42" s="30" t="n"/>
      <c r="B42" s="8" t="n"/>
      <c r="C42" s="8" t="n"/>
      <c r="D42" s="8" t="n"/>
      <c r="E42" s="31" t="n"/>
      <c r="F42" s="31" t="n"/>
      <c r="G42" s="8" t="n"/>
      <c r="H42" s="10">
        <f>IF(OR(E42="",F42=""),"",ROUND(MOD(F42-E42,1)*24-N(G42)/60,2))</f>
        <v/>
      </c>
      <c r="I42" s="8" t="n"/>
      <c r="J42" s="32" t="n"/>
      <c r="K42" s="33">
        <f>IF(AND(H42&lt;&gt;"",I42="Oui",J42&lt;&gt;""),H42*J42,"")</f>
        <v/>
      </c>
      <c r="L42" s="8" t="n"/>
    </row>
    <row r="43">
      <c r="A43" s="30" t="n"/>
      <c r="B43" s="8" t="n"/>
      <c r="C43" s="8" t="n"/>
      <c r="D43" s="8" t="n"/>
      <c r="E43" s="31" t="n"/>
      <c r="F43" s="31" t="n"/>
      <c r="G43" s="8" t="n"/>
      <c r="H43" s="10">
        <f>IF(OR(E43="",F43=""),"",ROUND(MOD(F43-E43,1)*24-N(G43)/60,2))</f>
        <v/>
      </c>
      <c r="I43" s="8" t="n"/>
      <c r="J43" s="32" t="n"/>
      <c r="K43" s="33">
        <f>IF(AND(H43&lt;&gt;"",I43="Oui",J43&lt;&gt;""),H43*J43,"")</f>
        <v/>
      </c>
      <c r="L43" s="8" t="n"/>
    </row>
    <row r="44">
      <c r="A44" s="30" t="n"/>
      <c r="B44" s="8" t="n"/>
      <c r="C44" s="8" t="n"/>
      <c r="D44" s="8" t="n"/>
      <c r="E44" s="31" t="n"/>
      <c r="F44" s="31" t="n"/>
      <c r="G44" s="8" t="n"/>
      <c r="H44" s="10">
        <f>IF(OR(E44="",F44=""),"",ROUND(MOD(F44-E44,1)*24-N(G44)/60,2))</f>
        <v/>
      </c>
      <c r="I44" s="8" t="n"/>
      <c r="J44" s="32" t="n"/>
      <c r="K44" s="33">
        <f>IF(AND(H44&lt;&gt;"",I44="Oui",J44&lt;&gt;""),H44*J44,"")</f>
        <v/>
      </c>
      <c r="L44" s="8" t="n"/>
    </row>
    <row r="45">
      <c r="A45" s="30" t="n"/>
      <c r="B45" s="8" t="n"/>
      <c r="C45" s="8" t="n"/>
      <c r="D45" s="8" t="n"/>
      <c r="E45" s="31" t="n"/>
      <c r="F45" s="31" t="n"/>
      <c r="G45" s="8" t="n"/>
      <c r="H45" s="10">
        <f>IF(OR(E45="",F45=""),"",ROUND(MOD(F45-E45,1)*24-N(G45)/60,2))</f>
        <v/>
      </c>
      <c r="I45" s="8" t="n"/>
      <c r="J45" s="32" t="n"/>
      <c r="K45" s="33">
        <f>IF(AND(H45&lt;&gt;"",I45="Oui",J45&lt;&gt;""),H45*J45,"")</f>
        <v/>
      </c>
      <c r="L45" s="8" t="n"/>
    </row>
    <row r="46">
      <c r="A46" s="30" t="n"/>
      <c r="B46" s="8" t="n"/>
      <c r="C46" s="8" t="n"/>
      <c r="D46" s="8" t="n"/>
      <c r="E46" s="31" t="n"/>
      <c r="F46" s="31" t="n"/>
      <c r="G46" s="8" t="n"/>
      <c r="H46" s="10">
        <f>IF(OR(E46="",F46=""),"",ROUND(MOD(F46-E46,1)*24-N(G46)/60,2))</f>
        <v/>
      </c>
      <c r="I46" s="8" t="n"/>
      <c r="J46" s="32" t="n"/>
      <c r="K46" s="33">
        <f>IF(AND(H46&lt;&gt;"",I46="Oui",J46&lt;&gt;""),H46*J46,"")</f>
        <v/>
      </c>
      <c r="L46" s="8" t="n"/>
    </row>
    <row r="47">
      <c r="A47" s="30" t="n"/>
      <c r="B47" s="8" t="n"/>
      <c r="C47" s="8" t="n"/>
      <c r="D47" s="8" t="n"/>
      <c r="E47" s="31" t="n"/>
      <c r="F47" s="31" t="n"/>
      <c r="G47" s="8" t="n"/>
      <c r="H47" s="10">
        <f>IF(OR(E47="",F47=""),"",ROUND(MOD(F47-E47,1)*24-N(G47)/60,2))</f>
        <v/>
      </c>
      <c r="I47" s="8" t="n"/>
      <c r="J47" s="32" t="n"/>
      <c r="K47" s="33">
        <f>IF(AND(H47&lt;&gt;"",I47="Oui",J47&lt;&gt;""),H47*J47,"")</f>
        <v/>
      </c>
      <c r="L47" s="8" t="n"/>
    </row>
    <row r="48">
      <c r="A48" s="30" t="n"/>
      <c r="B48" s="8" t="n"/>
      <c r="C48" s="8" t="n"/>
      <c r="D48" s="8" t="n"/>
      <c r="E48" s="31" t="n"/>
      <c r="F48" s="31" t="n"/>
      <c r="G48" s="8" t="n"/>
      <c r="H48" s="10">
        <f>IF(OR(E48="",F48=""),"",ROUND(MOD(F48-E48,1)*24-N(G48)/60,2))</f>
        <v/>
      </c>
      <c r="I48" s="8" t="n"/>
      <c r="J48" s="32" t="n"/>
      <c r="K48" s="33">
        <f>IF(AND(H48&lt;&gt;"",I48="Oui",J48&lt;&gt;""),H48*J48,"")</f>
        <v/>
      </c>
      <c r="L48" s="8" t="n"/>
    </row>
    <row r="49">
      <c r="A49" s="30" t="n"/>
      <c r="B49" s="8" t="n"/>
      <c r="C49" s="8" t="n"/>
      <c r="D49" s="8" t="n"/>
      <c r="E49" s="31" t="n"/>
      <c r="F49" s="31" t="n"/>
      <c r="G49" s="8" t="n"/>
      <c r="H49" s="10">
        <f>IF(OR(E49="",F49=""),"",ROUND(MOD(F49-E49,1)*24-N(G49)/60,2))</f>
        <v/>
      </c>
      <c r="I49" s="8" t="n"/>
      <c r="J49" s="32" t="n"/>
      <c r="K49" s="33">
        <f>IF(AND(H49&lt;&gt;"",I49="Oui",J49&lt;&gt;""),H49*J49,"")</f>
        <v/>
      </c>
      <c r="L49" s="8" t="n"/>
    </row>
    <row r="50">
      <c r="A50" s="30" t="n"/>
      <c r="B50" s="8" t="n"/>
      <c r="C50" s="8" t="n"/>
      <c r="D50" s="8" t="n"/>
      <c r="E50" s="31" t="n"/>
      <c r="F50" s="31" t="n"/>
      <c r="G50" s="8" t="n"/>
      <c r="H50" s="10">
        <f>IF(OR(E50="",F50=""),"",ROUND(MOD(F50-E50,1)*24-N(G50)/60,2))</f>
        <v/>
      </c>
      <c r="I50" s="8" t="n"/>
      <c r="J50" s="32" t="n"/>
      <c r="K50" s="33">
        <f>IF(AND(H50&lt;&gt;"",I50="Oui",J50&lt;&gt;""),H50*J50,"")</f>
        <v/>
      </c>
      <c r="L50" s="8" t="n"/>
    </row>
    <row r="51">
      <c r="A51" s="30" t="n"/>
      <c r="B51" s="8" t="n"/>
      <c r="C51" s="8" t="n"/>
      <c r="D51" s="8" t="n"/>
      <c r="E51" s="31" t="n"/>
      <c r="F51" s="31" t="n"/>
      <c r="G51" s="8" t="n"/>
      <c r="H51" s="10">
        <f>IF(OR(E51="",F51=""),"",ROUND(MOD(F51-E51,1)*24-N(G51)/60,2))</f>
        <v/>
      </c>
      <c r="I51" s="8" t="n"/>
      <c r="J51" s="32" t="n"/>
      <c r="K51" s="33">
        <f>IF(AND(H51&lt;&gt;"",I51="Oui",J51&lt;&gt;""),H51*J51,"")</f>
        <v/>
      </c>
      <c r="L51" s="8" t="n"/>
    </row>
    <row r="52">
      <c r="A52" s="30" t="n"/>
      <c r="B52" s="8" t="n"/>
      <c r="C52" s="8" t="n"/>
      <c r="D52" s="8" t="n"/>
      <c r="E52" s="31" t="n"/>
      <c r="F52" s="31" t="n"/>
      <c r="G52" s="8" t="n"/>
      <c r="H52" s="10">
        <f>IF(OR(E52="",F52=""),"",ROUND(MOD(F52-E52,1)*24-N(G52)/60,2))</f>
        <v/>
      </c>
      <c r="I52" s="8" t="n"/>
      <c r="J52" s="32" t="n"/>
      <c r="K52" s="33">
        <f>IF(AND(H52&lt;&gt;"",I52="Oui",J52&lt;&gt;""),H52*J52,"")</f>
        <v/>
      </c>
      <c r="L52" s="8" t="n"/>
    </row>
    <row r="53">
      <c r="A53" s="30" t="n"/>
      <c r="B53" s="8" t="n"/>
      <c r="C53" s="8" t="n"/>
      <c r="D53" s="8" t="n"/>
      <c r="E53" s="31" t="n"/>
      <c r="F53" s="31" t="n"/>
      <c r="G53" s="8" t="n"/>
      <c r="H53" s="10">
        <f>IF(OR(E53="",F53=""),"",ROUND(MOD(F53-E53,1)*24-N(G53)/60,2))</f>
        <v/>
      </c>
      <c r="I53" s="8" t="n"/>
      <c r="J53" s="32" t="n"/>
      <c r="K53" s="33">
        <f>IF(AND(H53&lt;&gt;"",I53="Oui",J53&lt;&gt;""),H53*J53,"")</f>
        <v/>
      </c>
      <c r="L53" s="8" t="n"/>
    </row>
    <row r="54">
      <c r="A54" s="30" t="n"/>
      <c r="B54" s="8" t="n"/>
      <c r="C54" s="8" t="n"/>
      <c r="D54" s="8" t="n"/>
      <c r="E54" s="31" t="n"/>
      <c r="F54" s="31" t="n"/>
      <c r="G54" s="8" t="n"/>
      <c r="H54" s="10">
        <f>IF(OR(E54="",F54=""),"",ROUND(MOD(F54-E54,1)*24-N(G54)/60,2))</f>
        <v/>
      </c>
      <c r="I54" s="8" t="n"/>
      <c r="J54" s="32" t="n"/>
      <c r="K54" s="33">
        <f>IF(AND(H54&lt;&gt;"",I54="Oui",J54&lt;&gt;""),H54*J54,"")</f>
        <v/>
      </c>
      <c r="L54" s="8" t="n"/>
    </row>
    <row r="55">
      <c r="A55" s="30" t="n"/>
      <c r="B55" s="8" t="n"/>
      <c r="C55" s="8" t="n"/>
      <c r="D55" s="8" t="n"/>
      <c r="E55" s="31" t="n"/>
      <c r="F55" s="31" t="n"/>
      <c r="G55" s="8" t="n"/>
      <c r="H55" s="10">
        <f>IF(OR(E55="",F55=""),"",ROUND(MOD(F55-E55,1)*24-N(G55)/60,2))</f>
        <v/>
      </c>
      <c r="I55" s="8" t="n"/>
      <c r="J55" s="32" t="n"/>
      <c r="K55" s="33">
        <f>IF(AND(H55&lt;&gt;"",I55="Oui",J55&lt;&gt;""),H55*J55,"")</f>
        <v/>
      </c>
      <c r="L55" s="8" t="n"/>
    </row>
    <row r="56">
      <c r="A56" s="30" t="n"/>
      <c r="B56" s="8" t="n"/>
      <c r="C56" s="8" t="n"/>
      <c r="D56" s="8" t="n"/>
      <c r="E56" s="31" t="n"/>
      <c r="F56" s="31" t="n"/>
      <c r="G56" s="8" t="n"/>
      <c r="H56" s="10">
        <f>IF(OR(E56="",F56=""),"",ROUND(MOD(F56-E56,1)*24-N(G56)/60,2))</f>
        <v/>
      </c>
      <c r="I56" s="8" t="n"/>
      <c r="J56" s="32" t="n"/>
      <c r="K56" s="33">
        <f>IF(AND(H56&lt;&gt;"",I56="Oui",J56&lt;&gt;""),H56*J56,"")</f>
        <v/>
      </c>
      <c r="L56" s="8" t="n"/>
    </row>
    <row r="57">
      <c r="A57" s="30" t="n"/>
      <c r="B57" s="8" t="n"/>
      <c r="C57" s="8" t="n"/>
      <c r="D57" s="8" t="n"/>
      <c r="E57" s="31" t="n"/>
      <c r="F57" s="31" t="n"/>
      <c r="G57" s="8" t="n"/>
      <c r="H57" s="10">
        <f>IF(OR(E57="",F57=""),"",ROUND(MOD(F57-E57,1)*24-N(G57)/60,2))</f>
        <v/>
      </c>
      <c r="I57" s="8" t="n"/>
      <c r="J57" s="32" t="n"/>
      <c r="K57" s="33">
        <f>IF(AND(H57&lt;&gt;"",I57="Oui",J57&lt;&gt;""),H57*J57,"")</f>
        <v/>
      </c>
      <c r="L57" s="8" t="n"/>
    </row>
    <row r="58">
      <c r="A58" s="30" t="n"/>
      <c r="B58" s="8" t="n"/>
      <c r="C58" s="8" t="n"/>
      <c r="D58" s="8" t="n"/>
      <c r="E58" s="31" t="n"/>
      <c r="F58" s="31" t="n"/>
      <c r="G58" s="8" t="n"/>
      <c r="H58" s="10">
        <f>IF(OR(E58="",F58=""),"",ROUND(MOD(F58-E58,1)*24-N(G58)/60,2))</f>
        <v/>
      </c>
      <c r="I58" s="8" t="n"/>
      <c r="J58" s="32" t="n"/>
      <c r="K58" s="33">
        <f>IF(AND(H58&lt;&gt;"",I58="Oui",J58&lt;&gt;""),H58*J58,"")</f>
        <v/>
      </c>
      <c r="L58" s="8" t="n"/>
    </row>
    <row r="59">
      <c r="A59" s="30" t="n"/>
      <c r="B59" s="8" t="n"/>
      <c r="C59" s="8" t="n"/>
      <c r="D59" s="8" t="n"/>
      <c r="E59" s="31" t="n"/>
      <c r="F59" s="31" t="n"/>
      <c r="G59" s="8" t="n"/>
      <c r="H59" s="10">
        <f>IF(OR(E59="",F59=""),"",ROUND(MOD(F59-E59,1)*24-N(G59)/60,2))</f>
        <v/>
      </c>
      <c r="I59" s="8" t="n"/>
      <c r="J59" s="32" t="n"/>
      <c r="K59" s="33">
        <f>IF(AND(H59&lt;&gt;"",I59="Oui",J59&lt;&gt;""),H59*J59,"")</f>
        <v/>
      </c>
      <c r="L59" s="8" t="n"/>
    </row>
    <row r="60">
      <c r="A60" s="30" t="n"/>
      <c r="B60" s="8" t="n"/>
      <c r="C60" s="8" t="n"/>
      <c r="D60" s="8" t="n"/>
      <c r="E60" s="31" t="n"/>
      <c r="F60" s="31" t="n"/>
      <c r="G60" s="8" t="n"/>
      <c r="H60" s="10">
        <f>IF(OR(E60="",F60=""),"",ROUND(MOD(F60-E60,1)*24-N(G60)/60,2))</f>
        <v/>
      </c>
      <c r="I60" s="8" t="n"/>
      <c r="J60" s="32" t="n"/>
      <c r="K60" s="33">
        <f>IF(AND(H60&lt;&gt;"",I60="Oui",J60&lt;&gt;""),H60*J60,"")</f>
        <v/>
      </c>
      <c r="L60" s="8" t="n"/>
    </row>
    <row r="61">
      <c r="A61" s="30" t="n"/>
      <c r="B61" s="8" t="n"/>
      <c r="C61" s="8" t="n"/>
      <c r="D61" s="8" t="n"/>
      <c r="E61" s="31" t="n"/>
      <c r="F61" s="31" t="n"/>
      <c r="G61" s="8" t="n"/>
      <c r="H61" s="10">
        <f>IF(OR(E61="",F61=""),"",ROUND(MOD(F61-E61,1)*24-N(G61)/60,2))</f>
        <v/>
      </c>
      <c r="I61" s="8" t="n"/>
      <c r="J61" s="32" t="n"/>
      <c r="K61" s="33">
        <f>IF(AND(H61&lt;&gt;"",I61="Oui",J61&lt;&gt;""),H61*J61,"")</f>
        <v/>
      </c>
      <c r="L61" s="8" t="n"/>
    </row>
    <row r="62">
      <c r="A62" s="30" t="n"/>
      <c r="B62" s="8" t="n"/>
      <c r="C62" s="8" t="n"/>
      <c r="D62" s="8" t="n"/>
      <c r="E62" s="31" t="n"/>
      <c r="F62" s="31" t="n"/>
      <c r="G62" s="8" t="n"/>
      <c r="H62" s="10">
        <f>IF(OR(E62="",F62=""),"",ROUND(MOD(F62-E62,1)*24-N(G62)/60,2))</f>
        <v/>
      </c>
      <c r="I62" s="8" t="n"/>
      <c r="J62" s="32" t="n"/>
      <c r="K62" s="33">
        <f>IF(AND(H62&lt;&gt;"",I62="Oui",J62&lt;&gt;""),H62*J62,"")</f>
        <v/>
      </c>
      <c r="L62" s="8" t="n"/>
    </row>
    <row r="63">
      <c r="A63" s="30" t="n"/>
      <c r="B63" s="8" t="n"/>
      <c r="C63" s="8" t="n"/>
      <c r="D63" s="8" t="n"/>
      <c r="E63" s="31" t="n"/>
      <c r="F63" s="31" t="n"/>
      <c r="G63" s="8" t="n"/>
      <c r="H63" s="10">
        <f>IF(OR(E63="",F63=""),"",ROUND(MOD(F63-E63,1)*24-N(G63)/60,2))</f>
        <v/>
      </c>
      <c r="I63" s="8" t="n"/>
      <c r="J63" s="32" t="n"/>
      <c r="K63" s="33">
        <f>IF(AND(H63&lt;&gt;"",I63="Oui",J63&lt;&gt;""),H63*J63,"")</f>
        <v/>
      </c>
      <c r="L63" s="8" t="n"/>
    </row>
    <row r="64">
      <c r="A64" s="30" t="n"/>
      <c r="B64" s="8" t="n"/>
      <c r="C64" s="8" t="n"/>
      <c r="D64" s="8" t="n"/>
      <c r="E64" s="31" t="n"/>
      <c r="F64" s="31" t="n"/>
      <c r="G64" s="8" t="n"/>
      <c r="H64" s="10">
        <f>IF(OR(E64="",F64=""),"",ROUND(MOD(F64-E64,1)*24-N(G64)/60,2))</f>
        <v/>
      </c>
      <c r="I64" s="8" t="n"/>
      <c r="J64" s="32" t="n"/>
      <c r="K64" s="33">
        <f>IF(AND(H64&lt;&gt;"",I64="Oui",J64&lt;&gt;""),H64*J64,"")</f>
        <v/>
      </c>
      <c r="L64" s="8" t="n"/>
    </row>
    <row r="65">
      <c r="A65" s="30" t="n"/>
      <c r="B65" s="8" t="n"/>
      <c r="C65" s="8" t="n"/>
      <c r="D65" s="8" t="n"/>
      <c r="E65" s="31" t="n"/>
      <c r="F65" s="31" t="n"/>
      <c r="G65" s="8" t="n"/>
      <c r="H65" s="10">
        <f>IF(OR(E65="",F65=""),"",ROUND(MOD(F65-E65,1)*24-N(G65)/60,2))</f>
        <v/>
      </c>
      <c r="I65" s="8" t="n"/>
      <c r="J65" s="32" t="n"/>
      <c r="K65" s="33">
        <f>IF(AND(H65&lt;&gt;"",I65="Oui",J65&lt;&gt;""),H65*J65,"")</f>
        <v/>
      </c>
      <c r="L65" s="8" t="n"/>
    </row>
    <row r="66">
      <c r="A66" s="30" t="n"/>
      <c r="B66" s="8" t="n"/>
      <c r="C66" s="8" t="n"/>
      <c r="D66" s="8" t="n"/>
      <c r="E66" s="31" t="n"/>
      <c r="F66" s="31" t="n"/>
      <c r="G66" s="8" t="n"/>
      <c r="H66" s="10">
        <f>IF(OR(E66="",F66=""),"",ROUND(MOD(F66-E66,1)*24-N(G66)/60,2))</f>
        <v/>
      </c>
      <c r="I66" s="8" t="n"/>
      <c r="J66" s="32" t="n"/>
      <c r="K66" s="33">
        <f>IF(AND(H66&lt;&gt;"",I66="Oui",J66&lt;&gt;""),H66*J66,"")</f>
        <v/>
      </c>
      <c r="L66" s="8" t="n"/>
    </row>
    <row r="67">
      <c r="A67" s="30" t="n"/>
      <c r="B67" s="8" t="n"/>
      <c r="C67" s="8" t="n"/>
      <c r="D67" s="8" t="n"/>
      <c r="E67" s="31" t="n"/>
      <c r="F67" s="31" t="n"/>
      <c r="G67" s="8" t="n"/>
      <c r="H67" s="10">
        <f>IF(OR(E67="",F67=""),"",ROUND(MOD(F67-E67,1)*24-N(G67)/60,2))</f>
        <v/>
      </c>
      <c r="I67" s="8" t="n"/>
      <c r="J67" s="32" t="n"/>
      <c r="K67" s="33">
        <f>IF(AND(H67&lt;&gt;"",I67="Oui",J67&lt;&gt;""),H67*J67,"")</f>
        <v/>
      </c>
      <c r="L67" s="8" t="n"/>
    </row>
    <row r="68">
      <c r="A68" s="30" t="n"/>
      <c r="B68" s="8" t="n"/>
      <c r="C68" s="8" t="n"/>
      <c r="D68" s="8" t="n"/>
      <c r="E68" s="31" t="n"/>
      <c r="F68" s="31" t="n"/>
      <c r="G68" s="8" t="n"/>
      <c r="H68" s="10">
        <f>IF(OR(E68="",F68=""),"",ROUND(MOD(F68-E68,1)*24-N(G68)/60,2))</f>
        <v/>
      </c>
      <c r="I68" s="8" t="n"/>
      <c r="J68" s="32" t="n"/>
      <c r="K68" s="33">
        <f>IF(AND(H68&lt;&gt;"",I68="Oui",J68&lt;&gt;""),H68*J68,"")</f>
        <v/>
      </c>
      <c r="L68" s="8" t="n"/>
    </row>
    <row r="69">
      <c r="A69" s="30" t="n"/>
      <c r="B69" s="8" t="n"/>
      <c r="C69" s="8" t="n"/>
      <c r="D69" s="8" t="n"/>
      <c r="E69" s="31" t="n"/>
      <c r="F69" s="31" t="n"/>
      <c r="G69" s="8" t="n"/>
      <c r="H69" s="10">
        <f>IF(OR(E69="",F69=""),"",ROUND(MOD(F69-E69,1)*24-N(G69)/60,2))</f>
        <v/>
      </c>
      <c r="I69" s="8" t="n"/>
      <c r="J69" s="32" t="n"/>
      <c r="K69" s="33">
        <f>IF(AND(H69&lt;&gt;"",I69="Oui",J69&lt;&gt;""),H69*J69,"")</f>
        <v/>
      </c>
      <c r="L69" s="8" t="n"/>
    </row>
    <row r="70">
      <c r="A70" s="30" t="n"/>
      <c r="B70" s="8" t="n"/>
      <c r="C70" s="8" t="n"/>
      <c r="D70" s="8" t="n"/>
      <c r="E70" s="31" t="n"/>
      <c r="F70" s="31" t="n"/>
      <c r="G70" s="8" t="n"/>
      <c r="H70" s="10">
        <f>IF(OR(E70="",F70=""),"",ROUND(MOD(F70-E70,1)*24-N(G70)/60,2))</f>
        <v/>
      </c>
      <c r="I70" s="8" t="n"/>
      <c r="J70" s="32" t="n"/>
      <c r="K70" s="33">
        <f>IF(AND(H70&lt;&gt;"",I70="Oui",J70&lt;&gt;""),H70*J70,"")</f>
        <v/>
      </c>
      <c r="L70" s="8" t="n"/>
    </row>
    <row r="71">
      <c r="A71" s="30" t="n"/>
      <c r="B71" s="8" t="n"/>
      <c r="C71" s="8" t="n"/>
      <c r="D71" s="8" t="n"/>
      <c r="E71" s="31" t="n"/>
      <c r="F71" s="31" t="n"/>
      <c r="G71" s="8" t="n"/>
      <c r="H71" s="10">
        <f>IF(OR(E71="",F71=""),"",ROUND(MOD(F71-E71,1)*24-N(G71)/60,2))</f>
        <v/>
      </c>
      <c r="I71" s="8" t="n"/>
      <c r="J71" s="32" t="n"/>
      <c r="K71" s="33">
        <f>IF(AND(H71&lt;&gt;"",I71="Oui",J71&lt;&gt;""),H71*J71,"")</f>
        <v/>
      </c>
      <c r="L71" s="8" t="n"/>
    </row>
    <row r="72">
      <c r="A72" s="30" t="n"/>
      <c r="B72" s="8" t="n"/>
      <c r="C72" s="8" t="n"/>
      <c r="D72" s="8" t="n"/>
      <c r="E72" s="31" t="n"/>
      <c r="F72" s="31" t="n"/>
      <c r="G72" s="8" t="n"/>
      <c r="H72" s="10">
        <f>IF(OR(E72="",F72=""),"",ROUND(MOD(F72-E72,1)*24-N(G72)/60,2))</f>
        <v/>
      </c>
      <c r="I72" s="8" t="n"/>
      <c r="J72" s="32" t="n"/>
      <c r="K72" s="33">
        <f>IF(AND(H72&lt;&gt;"",I72="Oui",J72&lt;&gt;""),H72*J72,"")</f>
        <v/>
      </c>
      <c r="L72" s="8" t="n"/>
    </row>
    <row r="73">
      <c r="A73" s="30" t="n"/>
      <c r="B73" s="8" t="n"/>
      <c r="C73" s="8" t="n"/>
      <c r="D73" s="8" t="n"/>
      <c r="E73" s="31" t="n"/>
      <c r="F73" s="31" t="n"/>
      <c r="G73" s="8" t="n"/>
      <c r="H73" s="10">
        <f>IF(OR(E73="",F73=""),"",ROUND(MOD(F73-E73,1)*24-N(G73)/60,2))</f>
        <v/>
      </c>
      <c r="I73" s="8" t="n"/>
      <c r="J73" s="32" t="n"/>
      <c r="K73" s="33">
        <f>IF(AND(H73&lt;&gt;"",I73="Oui",J73&lt;&gt;""),H73*J73,"")</f>
        <v/>
      </c>
      <c r="L73" s="8" t="n"/>
    </row>
    <row r="74">
      <c r="A74" s="30" t="n"/>
      <c r="B74" s="8" t="n"/>
      <c r="C74" s="8" t="n"/>
      <c r="D74" s="8" t="n"/>
      <c r="E74" s="31" t="n"/>
      <c r="F74" s="31" t="n"/>
      <c r="G74" s="8" t="n"/>
      <c r="H74" s="10">
        <f>IF(OR(E74="",F74=""),"",ROUND(MOD(F74-E74,1)*24-N(G74)/60,2))</f>
        <v/>
      </c>
      <c r="I74" s="8" t="n"/>
      <c r="J74" s="32" t="n"/>
      <c r="K74" s="33">
        <f>IF(AND(H74&lt;&gt;"",I74="Oui",J74&lt;&gt;""),H74*J74,"")</f>
        <v/>
      </c>
      <c r="L74" s="8" t="n"/>
    </row>
    <row r="75">
      <c r="A75" s="30" t="n"/>
      <c r="B75" s="8" t="n"/>
      <c r="C75" s="8" t="n"/>
      <c r="D75" s="8" t="n"/>
      <c r="E75" s="31" t="n"/>
      <c r="F75" s="31" t="n"/>
      <c r="G75" s="8" t="n"/>
      <c r="H75" s="10">
        <f>IF(OR(E75="",F75=""),"",ROUND(MOD(F75-E75,1)*24-N(G75)/60,2))</f>
        <v/>
      </c>
      <c r="I75" s="8" t="n"/>
      <c r="J75" s="32" t="n"/>
      <c r="K75" s="33">
        <f>IF(AND(H75&lt;&gt;"",I75="Oui",J75&lt;&gt;""),H75*J75,"")</f>
        <v/>
      </c>
      <c r="L75" s="8" t="n"/>
    </row>
    <row r="76">
      <c r="A76" s="30" t="n"/>
      <c r="B76" s="8" t="n"/>
      <c r="C76" s="8" t="n"/>
      <c r="D76" s="8" t="n"/>
      <c r="E76" s="31" t="n"/>
      <c r="F76" s="31" t="n"/>
      <c r="G76" s="8" t="n"/>
      <c r="H76" s="10">
        <f>IF(OR(E76="",F76=""),"",ROUND(MOD(F76-E76,1)*24-N(G76)/60,2))</f>
        <v/>
      </c>
      <c r="I76" s="8" t="n"/>
      <c r="J76" s="32" t="n"/>
      <c r="K76" s="33">
        <f>IF(AND(H76&lt;&gt;"",I76="Oui",J76&lt;&gt;""),H76*J76,"")</f>
        <v/>
      </c>
      <c r="L76" s="8" t="n"/>
    </row>
    <row r="77">
      <c r="A77" s="30" t="n"/>
      <c r="B77" s="8" t="n"/>
      <c r="C77" s="8" t="n"/>
      <c r="D77" s="8" t="n"/>
      <c r="E77" s="31" t="n"/>
      <c r="F77" s="31" t="n"/>
      <c r="G77" s="8" t="n"/>
      <c r="H77" s="10">
        <f>IF(OR(E77="",F77=""),"",ROUND(MOD(F77-E77,1)*24-N(G77)/60,2))</f>
        <v/>
      </c>
      <c r="I77" s="8" t="n"/>
      <c r="J77" s="32" t="n"/>
      <c r="K77" s="33">
        <f>IF(AND(H77&lt;&gt;"",I77="Oui",J77&lt;&gt;""),H77*J77,"")</f>
        <v/>
      </c>
      <c r="L77" s="8" t="n"/>
    </row>
    <row r="78">
      <c r="A78" s="30" t="n"/>
      <c r="B78" s="8" t="n"/>
      <c r="C78" s="8" t="n"/>
      <c r="D78" s="8" t="n"/>
      <c r="E78" s="31" t="n"/>
      <c r="F78" s="31" t="n"/>
      <c r="G78" s="8" t="n"/>
      <c r="H78" s="10">
        <f>IF(OR(E78="",F78=""),"",ROUND(MOD(F78-E78,1)*24-N(G78)/60,2))</f>
        <v/>
      </c>
      <c r="I78" s="8" t="n"/>
      <c r="J78" s="32" t="n"/>
      <c r="K78" s="33">
        <f>IF(AND(H78&lt;&gt;"",I78="Oui",J78&lt;&gt;""),H78*J78,"")</f>
        <v/>
      </c>
      <c r="L78" s="8" t="n"/>
    </row>
    <row r="79">
      <c r="A79" s="30" t="n"/>
      <c r="B79" s="8" t="n"/>
      <c r="C79" s="8" t="n"/>
      <c r="D79" s="8" t="n"/>
      <c r="E79" s="31" t="n"/>
      <c r="F79" s="31" t="n"/>
      <c r="G79" s="8" t="n"/>
      <c r="H79" s="10">
        <f>IF(OR(E79="",F79=""),"",ROUND(MOD(F79-E79,1)*24-N(G79)/60,2))</f>
        <v/>
      </c>
      <c r="I79" s="8" t="n"/>
      <c r="J79" s="32" t="n"/>
      <c r="K79" s="33">
        <f>IF(AND(H79&lt;&gt;"",I79="Oui",J79&lt;&gt;""),H79*J79,"")</f>
        <v/>
      </c>
      <c r="L79" s="8" t="n"/>
    </row>
    <row r="80">
      <c r="A80" s="30" t="n"/>
      <c r="B80" s="8" t="n"/>
      <c r="C80" s="8" t="n"/>
      <c r="D80" s="8" t="n"/>
      <c r="E80" s="31" t="n"/>
      <c r="F80" s="31" t="n"/>
      <c r="G80" s="8" t="n"/>
      <c r="H80" s="10">
        <f>IF(OR(E80="",F80=""),"",ROUND(MOD(F80-E80,1)*24-N(G80)/60,2))</f>
        <v/>
      </c>
      <c r="I80" s="8" t="n"/>
      <c r="J80" s="32" t="n"/>
      <c r="K80" s="33">
        <f>IF(AND(H80&lt;&gt;"",I80="Oui",J80&lt;&gt;""),H80*J80,"")</f>
        <v/>
      </c>
      <c r="L80" s="8" t="n"/>
    </row>
    <row r="81">
      <c r="A81" s="30" t="n"/>
      <c r="B81" s="8" t="n"/>
      <c r="C81" s="8" t="n"/>
      <c r="D81" s="8" t="n"/>
      <c r="E81" s="31" t="n"/>
      <c r="F81" s="31" t="n"/>
      <c r="G81" s="8" t="n"/>
      <c r="H81" s="10">
        <f>IF(OR(E81="",F81=""),"",ROUND(MOD(F81-E81,1)*24-N(G81)/60,2))</f>
        <v/>
      </c>
      <c r="I81" s="8" t="n"/>
      <c r="J81" s="32" t="n"/>
      <c r="K81" s="33">
        <f>IF(AND(H81&lt;&gt;"",I81="Oui",J81&lt;&gt;""),H81*J81,"")</f>
        <v/>
      </c>
      <c r="L81" s="8" t="n"/>
    </row>
    <row r="82">
      <c r="A82" s="30" t="n"/>
      <c r="B82" s="8" t="n"/>
      <c r="C82" s="8" t="n"/>
      <c r="D82" s="8" t="n"/>
      <c r="E82" s="31" t="n"/>
      <c r="F82" s="31" t="n"/>
      <c r="G82" s="8" t="n"/>
      <c r="H82" s="10">
        <f>IF(OR(E82="",F82=""),"",ROUND(MOD(F82-E82,1)*24-N(G82)/60,2))</f>
        <v/>
      </c>
      <c r="I82" s="8" t="n"/>
      <c r="J82" s="32" t="n"/>
      <c r="K82" s="33">
        <f>IF(AND(H82&lt;&gt;"",I82="Oui",J82&lt;&gt;""),H82*J82,"")</f>
        <v/>
      </c>
      <c r="L82" s="8" t="n"/>
    </row>
    <row r="83">
      <c r="A83" s="30" t="n"/>
      <c r="B83" s="8" t="n"/>
      <c r="C83" s="8" t="n"/>
      <c r="D83" s="8" t="n"/>
      <c r="E83" s="31" t="n"/>
      <c r="F83" s="31" t="n"/>
      <c r="G83" s="8" t="n"/>
      <c r="H83" s="10">
        <f>IF(OR(E83="",F83=""),"",ROUND(MOD(F83-E83,1)*24-N(G83)/60,2))</f>
        <v/>
      </c>
      <c r="I83" s="8" t="n"/>
      <c r="J83" s="32" t="n"/>
      <c r="K83" s="33">
        <f>IF(AND(H83&lt;&gt;"",I83="Oui",J83&lt;&gt;""),H83*J83,"")</f>
        <v/>
      </c>
      <c r="L83" s="8" t="n"/>
    </row>
    <row r="84">
      <c r="A84" s="30" t="n"/>
      <c r="B84" s="8" t="n"/>
      <c r="C84" s="8" t="n"/>
      <c r="D84" s="8" t="n"/>
      <c r="E84" s="31" t="n"/>
      <c r="F84" s="31" t="n"/>
      <c r="G84" s="8" t="n"/>
      <c r="H84" s="10">
        <f>IF(OR(E84="",F84=""),"",ROUND(MOD(F84-E84,1)*24-N(G84)/60,2))</f>
        <v/>
      </c>
      <c r="I84" s="8" t="n"/>
      <c r="J84" s="32" t="n"/>
      <c r="K84" s="33">
        <f>IF(AND(H84&lt;&gt;"",I84="Oui",J84&lt;&gt;""),H84*J84,"")</f>
        <v/>
      </c>
      <c r="L84" s="8" t="n"/>
    </row>
    <row r="85">
      <c r="A85" s="30" t="n"/>
      <c r="B85" s="8" t="n"/>
      <c r="C85" s="8" t="n"/>
      <c r="D85" s="8" t="n"/>
      <c r="E85" s="31" t="n"/>
      <c r="F85" s="31" t="n"/>
      <c r="G85" s="8" t="n"/>
      <c r="H85" s="10">
        <f>IF(OR(E85="",F85=""),"",ROUND(MOD(F85-E85,1)*24-N(G85)/60,2))</f>
        <v/>
      </c>
      <c r="I85" s="8" t="n"/>
      <c r="J85" s="32" t="n"/>
      <c r="K85" s="33">
        <f>IF(AND(H85&lt;&gt;"",I85="Oui",J85&lt;&gt;""),H85*J85,"")</f>
        <v/>
      </c>
      <c r="L85" s="8" t="n"/>
    </row>
    <row r="86">
      <c r="A86" s="30" t="n"/>
      <c r="B86" s="8" t="n"/>
      <c r="C86" s="8" t="n"/>
      <c r="D86" s="8" t="n"/>
      <c r="E86" s="31" t="n"/>
      <c r="F86" s="31" t="n"/>
      <c r="G86" s="8" t="n"/>
      <c r="H86" s="10">
        <f>IF(OR(E86="",F86=""),"",ROUND(MOD(F86-E86,1)*24-N(G86)/60,2))</f>
        <v/>
      </c>
      <c r="I86" s="8" t="n"/>
      <c r="J86" s="32" t="n"/>
      <c r="K86" s="33">
        <f>IF(AND(H86&lt;&gt;"",I86="Oui",J86&lt;&gt;""),H86*J86,"")</f>
        <v/>
      </c>
      <c r="L86" s="8" t="n"/>
    </row>
    <row r="87">
      <c r="A87" s="30" t="n"/>
      <c r="B87" s="8" t="n"/>
      <c r="C87" s="8" t="n"/>
      <c r="D87" s="8" t="n"/>
      <c r="E87" s="31" t="n"/>
      <c r="F87" s="31" t="n"/>
      <c r="G87" s="8" t="n"/>
      <c r="H87" s="10">
        <f>IF(OR(E87="",F87=""),"",ROUND(MOD(F87-E87,1)*24-N(G87)/60,2))</f>
        <v/>
      </c>
      <c r="I87" s="8" t="n"/>
      <c r="J87" s="32" t="n"/>
      <c r="K87" s="33">
        <f>IF(AND(H87&lt;&gt;"",I87="Oui",J87&lt;&gt;""),H87*J87,"")</f>
        <v/>
      </c>
      <c r="L87" s="8" t="n"/>
    </row>
    <row r="88">
      <c r="A88" s="30" t="n"/>
      <c r="B88" s="8" t="n"/>
      <c r="C88" s="8" t="n"/>
      <c r="D88" s="8" t="n"/>
      <c r="E88" s="31" t="n"/>
      <c r="F88" s="31" t="n"/>
      <c r="G88" s="8" t="n"/>
      <c r="H88" s="10">
        <f>IF(OR(E88="",F88=""),"",ROUND(MOD(F88-E88,1)*24-N(G88)/60,2))</f>
        <v/>
      </c>
      <c r="I88" s="8" t="n"/>
      <c r="J88" s="32" t="n"/>
      <c r="K88" s="33">
        <f>IF(AND(H88&lt;&gt;"",I88="Oui",J88&lt;&gt;""),H88*J88,"")</f>
        <v/>
      </c>
      <c r="L88" s="8" t="n"/>
    </row>
    <row r="89">
      <c r="A89" s="30" t="n"/>
      <c r="B89" s="8" t="n"/>
      <c r="C89" s="8" t="n"/>
      <c r="D89" s="8" t="n"/>
      <c r="E89" s="31" t="n"/>
      <c r="F89" s="31" t="n"/>
      <c r="G89" s="8" t="n"/>
      <c r="H89" s="10">
        <f>IF(OR(E89="",F89=""),"",ROUND(MOD(F89-E89,1)*24-N(G89)/60,2))</f>
        <v/>
      </c>
      <c r="I89" s="8" t="n"/>
      <c r="J89" s="32" t="n"/>
      <c r="K89" s="33">
        <f>IF(AND(H89&lt;&gt;"",I89="Oui",J89&lt;&gt;""),H89*J89,"")</f>
        <v/>
      </c>
      <c r="L89" s="8" t="n"/>
    </row>
    <row r="90">
      <c r="A90" s="30" t="n"/>
      <c r="B90" s="8" t="n"/>
      <c r="C90" s="8" t="n"/>
      <c r="D90" s="8" t="n"/>
      <c r="E90" s="31" t="n"/>
      <c r="F90" s="31" t="n"/>
      <c r="G90" s="8" t="n"/>
      <c r="H90" s="10">
        <f>IF(OR(E90="",F90=""),"",ROUND(MOD(F90-E90,1)*24-N(G90)/60,2))</f>
        <v/>
      </c>
      <c r="I90" s="8" t="n"/>
      <c r="J90" s="32" t="n"/>
      <c r="K90" s="33">
        <f>IF(AND(H90&lt;&gt;"",I90="Oui",J90&lt;&gt;""),H90*J90,"")</f>
        <v/>
      </c>
      <c r="L90" s="8" t="n"/>
    </row>
    <row r="91">
      <c r="A91" s="30" t="n"/>
      <c r="B91" s="8" t="n"/>
      <c r="C91" s="8" t="n"/>
      <c r="D91" s="8" t="n"/>
      <c r="E91" s="31" t="n"/>
      <c r="F91" s="31" t="n"/>
      <c r="G91" s="8" t="n"/>
      <c r="H91" s="10">
        <f>IF(OR(E91="",F91=""),"",ROUND(MOD(F91-E91,1)*24-N(G91)/60,2))</f>
        <v/>
      </c>
      <c r="I91" s="8" t="n"/>
      <c r="J91" s="32" t="n"/>
      <c r="K91" s="33">
        <f>IF(AND(H91&lt;&gt;"",I91="Oui",J91&lt;&gt;""),H91*J91,"")</f>
        <v/>
      </c>
      <c r="L91" s="8" t="n"/>
    </row>
    <row r="92">
      <c r="A92" s="30" t="n"/>
      <c r="B92" s="8" t="n"/>
      <c r="C92" s="8" t="n"/>
      <c r="D92" s="8" t="n"/>
      <c r="E92" s="31" t="n"/>
      <c r="F92" s="31" t="n"/>
      <c r="G92" s="8" t="n"/>
      <c r="H92" s="10">
        <f>IF(OR(E92="",F92=""),"",ROUND(MOD(F92-E92,1)*24-N(G92)/60,2))</f>
        <v/>
      </c>
      <c r="I92" s="8" t="n"/>
      <c r="J92" s="32" t="n"/>
      <c r="K92" s="33">
        <f>IF(AND(H92&lt;&gt;"",I92="Oui",J92&lt;&gt;""),H92*J92,"")</f>
        <v/>
      </c>
      <c r="L92" s="8" t="n"/>
    </row>
    <row r="93">
      <c r="A93" s="30" t="n"/>
      <c r="B93" s="8" t="n"/>
      <c r="C93" s="8" t="n"/>
      <c r="D93" s="8" t="n"/>
      <c r="E93" s="31" t="n"/>
      <c r="F93" s="31" t="n"/>
      <c r="G93" s="8" t="n"/>
      <c r="H93" s="10">
        <f>IF(OR(E93="",F93=""),"",ROUND(MOD(F93-E93,1)*24-N(G93)/60,2))</f>
        <v/>
      </c>
      <c r="I93" s="8" t="n"/>
      <c r="J93" s="32" t="n"/>
      <c r="K93" s="33">
        <f>IF(AND(H93&lt;&gt;"",I93="Oui",J93&lt;&gt;""),H93*J93,"")</f>
        <v/>
      </c>
      <c r="L93" s="8" t="n"/>
    </row>
    <row r="94">
      <c r="A94" s="30" t="n"/>
      <c r="B94" s="8" t="n"/>
      <c r="C94" s="8" t="n"/>
      <c r="D94" s="8" t="n"/>
      <c r="E94" s="31" t="n"/>
      <c r="F94" s="31" t="n"/>
      <c r="G94" s="8" t="n"/>
      <c r="H94" s="10">
        <f>IF(OR(E94="",F94=""),"",ROUND(MOD(F94-E94,1)*24-N(G94)/60,2))</f>
        <v/>
      </c>
      <c r="I94" s="8" t="n"/>
      <c r="J94" s="32" t="n"/>
      <c r="K94" s="33">
        <f>IF(AND(H94&lt;&gt;"",I94="Oui",J94&lt;&gt;""),H94*J94,"")</f>
        <v/>
      </c>
      <c r="L94" s="8" t="n"/>
    </row>
    <row r="95">
      <c r="A95" s="30" t="n"/>
      <c r="B95" s="8" t="n"/>
      <c r="C95" s="8" t="n"/>
      <c r="D95" s="8" t="n"/>
      <c r="E95" s="31" t="n"/>
      <c r="F95" s="31" t="n"/>
      <c r="G95" s="8" t="n"/>
      <c r="H95" s="10">
        <f>IF(OR(E95="",F95=""),"",ROUND(MOD(F95-E95,1)*24-N(G95)/60,2))</f>
        <v/>
      </c>
      <c r="I95" s="8" t="n"/>
      <c r="J95" s="32" t="n"/>
      <c r="K95" s="33">
        <f>IF(AND(H95&lt;&gt;"",I95="Oui",J95&lt;&gt;""),H95*J95,"")</f>
        <v/>
      </c>
      <c r="L95" s="8" t="n"/>
    </row>
    <row r="96">
      <c r="A96" s="30" t="n"/>
      <c r="B96" s="8" t="n"/>
      <c r="C96" s="8" t="n"/>
      <c r="D96" s="8" t="n"/>
      <c r="E96" s="31" t="n"/>
      <c r="F96" s="31" t="n"/>
      <c r="G96" s="8" t="n"/>
      <c r="H96" s="10">
        <f>IF(OR(E96="",F96=""),"",ROUND(MOD(F96-E96,1)*24-N(G96)/60,2))</f>
        <v/>
      </c>
      <c r="I96" s="8" t="n"/>
      <c r="J96" s="32" t="n"/>
      <c r="K96" s="33">
        <f>IF(AND(H96&lt;&gt;"",I96="Oui",J96&lt;&gt;""),H96*J96,"")</f>
        <v/>
      </c>
      <c r="L96" s="8" t="n"/>
    </row>
    <row r="97">
      <c r="A97" s="30" t="n"/>
      <c r="B97" s="8" t="n"/>
      <c r="C97" s="8" t="n"/>
      <c r="D97" s="8" t="n"/>
      <c r="E97" s="31" t="n"/>
      <c r="F97" s="31" t="n"/>
      <c r="G97" s="8" t="n"/>
      <c r="H97" s="10">
        <f>IF(OR(E97="",F97=""),"",ROUND(MOD(F97-E97,1)*24-N(G97)/60,2))</f>
        <v/>
      </c>
      <c r="I97" s="8" t="n"/>
      <c r="J97" s="32" t="n"/>
      <c r="K97" s="33">
        <f>IF(AND(H97&lt;&gt;"",I97="Oui",J97&lt;&gt;""),H97*J97,"")</f>
        <v/>
      </c>
      <c r="L97" s="8" t="n"/>
    </row>
    <row r="98">
      <c r="A98" s="30" t="n"/>
      <c r="B98" s="8" t="n"/>
      <c r="C98" s="8" t="n"/>
      <c r="D98" s="8" t="n"/>
      <c r="E98" s="31" t="n"/>
      <c r="F98" s="31" t="n"/>
      <c r="G98" s="8" t="n"/>
      <c r="H98" s="10">
        <f>IF(OR(E98="",F98=""),"",ROUND(MOD(F98-E98,1)*24-N(G98)/60,2))</f>
        <v/>
      </c>
      <c r="I98" s="8" t="n"/>
      <c r="J98" s="32" t="n"/>
      <c r="K98" s="33">
        <f>IF(AND(H98&lt;&gt;"",I98="Oui",J98&lt;&gt;""),H98*J98,"")</f>
        <v/>
      </c>
      <c r="L98" s="8" t="n"/>
    </row>
    <row r="99">
      <c r="A99" s="30" t="n"/>
      <c r="B99" s="8" t="n"/>
      <c r="C99" s="8" t="n"/>
      <c r="D99" s="8" t="n"/>
      <c r="E99" s="31" t="n"/>
      <c r="F99" s="31" t="n"/>
      <c r="G99" s="8" t="n"/>
      <c r="H99" s="10">
        <f>IF(OR(E99="",F99=""),"",ROUND(MOD(F99-E99,1)*24-N(G99)/60,2))</f>
        <v/>
      </c>
      <c r="I99" s="8" t="n"/>
      <c r="J99" s="32" t="n"/>
      <c r="K99" s="33">
        <f>IF(AND(H99&lt;&gt;"",I99="Oui",J99&lt;&gt;""),H99*J99,"")</f>
        <v/>
      </c>
      <c r="L99" s="8" t="n"/>
    </row>
    <row r="100">
      <c r="A100" s="30" t="n"/>
      <c r="B100" s="8" t="n"/>
      <c r="C100" s="8" t="n"/>
      <c r="D100" s="8" t="n"/>
      <c r="E100" s="31" t="n"/>
      <c r="F100" s="31" t="n"/>
      <c r="G100" s="8" t="n"/>
      <c r="H100" s="10">
        <f>IF(OR(E100="",F100=""),"",ROUND(MOD(F100-E100,1)*24-N(G100)/60,2))</f>
        <v/>
      </c>
      <c r="I100" s="8" t="n"/>
      <c r="J100" s="32" t="n"/>
      <c r="K100" s="33">
        <f>IF(AND(H100&lt;&gt;"",I100="Oui",J100&lt;&gt;""),H100*J100,"")</f>
        <v/>
      </c>
      <c r="L100" s="8" t="n"/>
    </row>
    <row r="101">
      <c r="A101" s="30" t="n"/>
      <c r="B101" s="8" t="n"/>
      <c r="C101" s="8" t="n"/>
      <c r="D101" s="8" t="n"/>
      <c r="E101" s="31" t="n"/>
      <c r="F101" s="31" t="n"/>
      <c r="G101" s="8" t="n"/>
      <c r="H101" s="10">
        <f>IF(OR(E101="",F101=""),"",ROUND(MOD(F101-E101,1)*24-N(G101)/60,2))</f>
        <v/>
      </c>
      <c r="I101" s="8" t="n"/>
      <c r="J101" s="32" t="n"/>
      <c r="K101" s="33">
        <f>IF(AND(H101&lt;&gt;"",I101="Oui",J101&lt;&gt;""),H101*J101,"")</f>
        <v/>
      </c>
      <c r="L101" s="8" t="n"/>
    </row>
    <row r="102">
      <c r="A102" s="30" t="n"/>
      <c r="B102" s="8" t="n"/>
      <c r="C102" s="8" t="n"/>
      <c r="D102" s="8" t="n"/>
      <c r="E102" s="31" t="n"/>
      <c r="F102" s="31" t="n"/>
      <c r="G102" s="8" t="n"/>
      <c r="H102" s="10">
        <f>IF(OR(E102="",F102=""),"",ROUND(MOD(F102-E102,1)*24-N(G102)/60,2))</f>
        <v/>
      </c>
      <c r="I102" s="8" t="n"/>
      <c r="J102" s="32" t="n"/>
      <c r="K102" s="33">
        <f>IF(AND(H102&lt;&gt;"",I102="Oui",J102&lt;&gt;""),H102*J102,"")</f>
        <v/>
      </c>
      <c r="L102" s="8" t="n"/>
    </row>
    <row r="103">
      <c r="A103" s="30" t="n"/>
      <c r="B103" s="8" t="n"/>
      <c r="C103" s="8" t="n"/>
      <c r="D103" s="8" t="n"/>
      <c r="E103" s="31" t="n"/>
      <c r="F103" s="31" t="n"/>
      <c r="G103" s="8" t="n"/>
      <c r="H103" s="10">
        <f>IF(OR(E103="",F103=""),"",ROUND(MOD(F103-E103,1)*24-N(G103)/60,2))</f>
        <v/>
      </c>
      <c r="I103" s="8" t="n"/>
      <c r="J103" s="32" t="n"/>
      <c r="K103" s="33">
        <f>IF(AND(H103&lt;&gt;"",I103="Oui",J103&lt;&gt;""),H103*J103,"")</f>
        <v/>
      </c>
      <c r="L103" s="8" t="n"/>
    </row>
    <row r="104">
      <c r="A104" s="30" t="n"/>
      <c r="B104" s="8" t="n"/>
      <c r="C104" s="8" t="n"/>
      <c r="D104" s="8" t="n"/>
      <c r="E104" s="31" t="n"/>
      <c r="F104" s="31" t="n"/>
      <c r="G104" s="8" t="n"/>
      <c r="H104" s="10">
        <f>IF(OR(E104="",F104=""),"",ROUND(MOD(F104-E104,1)*24-N(G104)/60,2))</f>
        <v/>
      </c>
      <c r="I104" s="8" t="n"/>
      <c r="J104" s="32" t="n"/>
      <c r="K104" s="33">
        <f>IF(AND(H104&lt;&gt;"",I104="Oui",J104&lt;&gt;""),H104*J104,"")</f>
        <v/>
      </c>
      <c r="L104" s="8" t="n"/>
    </row>
    <row r="105">
      <c r="A105" s="30" t="n"/>
      <c r="B105" s="8" t="n"/>
      <c r="C105" s="8" t="n"/>
      <c r="D105" s="8" t="n"/>
      <c r="E105" s="31" t="n"/>
      <c r="F105" s="31" t="n"/>
      <c r="G105" s="8" t="n"/>
      <c r="H105" s="10">
        <f>IF(OR(E105="",F105=""),"",ROUND(MOD(F105-E105,1)*24-N(G105)/60,2))</f>
        <v/>
      </c>
      <c r="I105" s="8" t="n"/>
      <c r="J105" s="32" t="n"/>
      <c r="K105" s="33">
        <f>IF(AND(H105&lt;&gt;"",I105="Oui",J105&lt;&gt;""),H105*J105,"")</f>
        <v/>
      </c>
      <c r="L105" s="8" t="n"/>
    </row>
    <row r="106">
      <c r="A106" s="30" t="n"/>
      <c r="B106" s="8" t="n"/>
      <c r="C106" s="8" t="n"/>
      <c r="D106" s="8" t="n"/>
      <c r="E106" s="31" t="n"/>
      <c r="F106" s="31" t="n"/>
      <c r="G106" s="8" t="n"/>
      <c r="H106" s="10">
        <f>IF(OR(E106="",F106=""),"",ROUND(MOD(F106-E106,1)*24-N(G106)/60,2))</f>
        <v/>
      </c>
      <c r="I106" s="8" t="n"/>
      <c r="J106" s="32" t="n"/>
      <c r="K106" s="33">
        <f>IF(AND(H106&lt;&gt;"",I106="Oui",J106&lt;&gt;""),H106*J106,"")</f>
        <v/>
      </c>
      <c r="L106" s="8" t="n"/>
    </row>
    <row r="107">
      <c r="A107" s="30" t="n"/>
      <c r="B107" s="8" t="n"/>
      <c r="C107" s="8" t="n"/>
      <c r="D107" s="8" t="n"/>
      <c r="E107" s="31" t="n"/>
      <c r="F107" s="31" t="n"/>
      <c r="G107" s="8" t="n"/>
      <c r="H107" s="10">
        <f>IF(OR(E107="",F107=""),"",ROUND(MOD(F107-E107,1)*24-N(G107)/60,2))</f>
        <v/>
      </c>
      <c r="I107" s="8" t="n"/>
      <c r="J107" s="32" t="n"/>
      <c r="K107" s="33">
        <f>IF(AND(H107&lt;&gt;"",I107="Oui",J107&lt;&gt;""),H107*J107,"")</f>
        <v/>
      </c>
      <c r="L107" s="8" t="n"/>
    </row>
    <row r="108">
      <c r="A108" s="30" t="n"/>
      <c r="B108" s="8" t="n"/>
      <c r="C108" s="8" t="n"/>
      <c r="D108" s="8" t="n"/>
      <c r="E108" s="31" t="n"/>
      <c r="F108" s="31" t="n"/>
      <c r="G108" s="8" t="n"/>
      <c r="H108" s="10">
        <f>IF(OR(E108="",F108=""),"",ROUND(MOD(F108-E108,1)*24-N(G108)/60,2))</f>
        <v/>
      </c>
      <c r="I108" s="8" t="n"/>
      <c r="J108" s="32" t="n"/>
      <c r="K108" s="33">
        <f>IF(AND(H108&lt;&gt;"",I108="Oui",J108&lt;&gt;""),H108*J108,"")</f>
        <v/>
      </c>
      <c r="L108" s="8" t="n"/>
    </row>
    <row r="110">
      <c r="G110" s="13" t="inlineStr">
        <is>
          <t>Total</t>
        </is>
      </c>
      <c r="H110" s="14">
        <f>SUM(H9:H108)</f>
        <v/>
      </c>
      <c r="K110" s="34">
        <f>SUM(K9:K108)</f>
        <v/>
      </c>
    </row>
  </sheetData>
  <conditionalFormatting sqref="H9:H108">
    <cfRule type="expression" priority="1" dxfId="0">
      <formula>AND(H9&lt;&gt;"",H9&lt;0)</formula>
    </cfRule>
  </conditionalFormatting>
  <dataValidations count="1">
    <dataValidation sqref="I9:I108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16" t="inlineStr">
        <is>
          <t>Synthèse de la semaine</t>
        </is>
      </c>
    </row>
    <row r="2">
      <c r="A2" s="2" t="inlineStr">
        <is>
          <t>Calculée depuis l'onglet Feuille de temps. Saisissez vos noms de projets dans la colonne A du tableau par projet.</t>
        </is>
      </c>
    </row>
    <row r="4">
      <c r="A4" s="17" t="inlineStr">
        <is>
          <t>Collaborateur</t>
        </is>
      </c>
      <c r="B4" s="18">
        <f>'Feuille de temps'!B5</f>
        <v/>
      </c>
    </row>
    <row r="5">
      <c r="A5" s="17" t="inlineStr">
        <is>
          <t>Heures totales</t>
        </is>
      </c>
      <c r="B5" s="14">
        <f>'Feuille de temps'!H110</f>
        <v/>
      </c>
    </row>
    <row r="6">
      <c r="A6" s="17" t="inlineStr">
        <is>
          <t>Heures facturables</t>
        </is>
      </c>
      <c r="B6" s="14">
        <f>SUMIFS('Feuille de temps'!H9:H108,'Feuille de temps'!I9:I108,"Oui")</f>
        <v/>
      </c>
    </row>
    <row r="7">
      <c r="A7" s="17" t="inlineStr">
        <is>
          <t>Taux facturable</t>
        </is>
      </c>
      <c r="B7" s="35">
        <f>IF(B5=0,0,B6/B5)</f>
        <v/>
      </c>
    </row>
    <row r="8">
      <c r="A8" s="17" t="inlineStr">
        <is>
          <t>Montant à facturer</t>
        </is>
      </c>
      <c r="B8" s="34">
        <f>'Feuille de temps'!K110</f>
        <v/>
      </c>
    </row>
    <row r="11">
      <c r="A11" s="20" t="inlineStr">
        <is>
          <t>Heures par jour</t>
        </is>
      </c>
    </row>
    <row r="12">
      <c r="A12" s="21" t="inlineStr">
        <is>
          <t>Jour</t>
        </is>
      </c>
      <c r="B12" s="21" t="inlineStr">
        <is>
          <t>Date</t>
        </is>
      </c>
      <c r="C12" s="21" t="inlineStr">
        <is>
          <t>Heures</t>
        </is>
      </c>
    </row>
    <row r="13">
      <c r="A13" s="22" t="inlineStr">
        <is>
          <t>Lundi</t>
        </is>
      </c>
      <c r="B13" s="36">
        <f>'Feuille de temps'!$B$6+0</f>
        <v/>
      </c>
      <c r="C13" s="24">
        <f>SUMIFS('Feuille de temps'!$H$9:$H$108,'Feuille de temps'!$A$9:$A$108,B13)</f>
        <v/>
      </c>
    </row>
    <row r="14">
      <c r="A14" s="22" t="inlineStr">
        <is>
          <t>Mardi</t>
        </is>
      </c>
      <c r="B14" s="36">
        <f>'Feuille de temps'!$B$6+1</f>
        <v/>
      </c>
      <c r="C14" s="24">
        <f>SUMIFS('Feuille de temps'!$H$9:$H$108,'Feuille de temps'!$A$9:$A$108,B14)</f>
        <v/>
      </c>
    </row>
    <row r="15">
      <c r="A15" s="22" t="inlineStr">
        <is>
          <t>Mercredi</t>
        </is>
      </c>
      <c r="B15" s="36">
        <f>'Feuille de temps'!$B$6+2</f>
        <v/>
      </c>
      <c r="C15" s="24">
        <f>SUMIFS('Feuille de temps'!$H$9:$H$108,'Feuille de temps'!$A$9:$A$108,B15)</f>
        <v/>
      </c>
    </row>
    <row r="16">
      <c r="A16" s="22" t="inlineStr">
        <is>
          <t>Jeudi</t>
        </is>
      </c>
      <c r="B16" s="36">
        <f>'Feuille de temps'!$B$6+3</f>
        <v/>
      </c>
      <c r="C16" s="24">
        <f>SUMIFS('Feuille de temps'!$H$9:$H$108,'Feuille de temps'!$A$9:$A$108,B16)</f>
        <v/>
      </c>
    </row>
    <row r="17">
      <c r="A17" s="22" t="inlineStr">
        <is>
          <t>Vendredi</t>
        </is>
      </c>
      <c r="B17" s="36">
        <f>'Feuille de temps'!$B$6+4</f>
        <v/>
      </c>
      <c r="C17" s="24">
        <f>SUMIFS('Feuille de temps'!$H$9:$H$108,'Feuille de temps'!$A$9:$A$108,B17)</f>
        <v/>
      </c>
    </row>
    <row r="18">
      <c r="A18" s="22" t="inlineStr">
        <is>
          <t>Samedi</t>
        </is>
      </c>
      <c r="B18" s="36">
        <f>'Feuille de temps'!$B$6+5</f>
        <v/>
      </c>
      <c r="C18" s="24">
        <f>SUMIFS('Feuille de temps'!$H$9:$H$108,'Feuille de temps'!$A$9:$A$108,B18)</f>
        <v/>
      </c>
    </row>
    <row r="19">
      <c r="A19" s="22" t="inlineStr">
        <is>
          <t>Dimanche</t>
        </is>
      </c>
      <c r="B19" s="36">
        <f>'Feuille de temps'!$B$6+6</f>
        <v/>
      </c>
      <c r="C19" s="24">
        <f>SUMIFS('Feuille de temps'!$H$9:$H$108,'Feuille de temps'!$A$9:$A$108,B19)</f>
        <v/>
      </c>
    </row>
    <row r="20">
      <c r="A20" s="3" t="inlineStr">
        <is>
          <t>Total semaine</t>
        </is>
      </c>
      <c r="C20" s="25">
        <f>SUM(C13:C19)</f>
        <v/>
      </c>
    </row>
    <row r="23">
      <c r="A23" s="20" t="inlineStr">
        <is>
          <t>Heures par projet</t>
        </is>
      </c>
    </row>
    <row r="24">
      <c r="A24" s="21" t="inlineStr">
        <is>
          <t>Projet</t>
        </is>
      </c>
      <c r="B24" s="21" t="inlineStr">
        <is>
          <t>Heures</t>
        </is>
      </c>
      <c r="C24" s="21" t="inlineStr">
        <is>
          <t>Dont facturables</t>
        </is>
      </c>
      <c r="D24" s="21" t="inlineStr">
        <is>
          <t>Montant (€)</t>
        </is>
      </c>
    </row>
    <row r="25">
      <c r="A25" s="4" t="inlineStr">
        <is>
          <t>Refonte site</t>
        </is>
      </c>
      <c r="B25" s="24">
        <f>IF(A25="","",SUMIFS('Feuille de temps'!$H$9:$H$108,'Feuille de temps'!$C$9:$C$108,A25))</f>
        <v/>
      </c>
      <c r="C25" s="24">
        <f>IF(A25="","",SUMIFS('Feuille de temps'!$H$9:$H$108,'Feuille de temps'!$C$9:$C$108,A25,'Feuille de temps'!$I$9:$I$108,"Oui"))</f>
        <v/>
      </c>
      <c r="D25" s="37">
        <f>IF(A25="","",SUMIFS('Feuille de temps'!$K$9:$K$108,'Feuille de temps'!$C$9:$C$108,A25))</f>
        <v/>
      </c>
    </row>
    <row r="26">
      <c r="A26" s="4" t="inlineStr">
        <is>
          <t>Gestion</t>
        </is>
      </c>
      <c r="B26" s="24">
        <f>IF(A26="","",SUMIFS('Feuille de temps'!$H$9:$H$108,'Feuille de temps'!$C$9:$C$108,A26))</f>
        <v/>
      </c>
      <c r="C26" s="24">
        <f>IF(A26="","",SUMIFS('Feuille de temps'!$H$9:$H$108,'Feuille de temps'!$C$9:$C$108,A26,'Feuille de temps'!$I$9:$I$108,"Oui"))</f>
        <v/>
      </c>
      <c r="D26" s="37">
        <f>IF(A26="","",SUMIFS('Feuille de temps'!$K$9:$K$108,'Feuille de temps'!$C$9:$C$108,A26))</f>
        <v/>
      </c>
    </row>
    <row r="27">
      <c r="A27" s="4" t="n"/>
      <c r="B27" s="24">
        <f>IF(A27="","",SUMIFS('Feuille de temps'!$H$9:$H$108,'Feuille de temps'!$C$9:$C$108,A27))</f>
        <v/>
      </c>
      <c r="C27" s="24">
        <f>IF(A27="","",SUMIFS('Feuille de temps'!$H$9:$H$108,'Feuille de temps'!$C$9:$C$108,A27,'Feuille de temps'!$I$9:$I$108,"Oui"))</f>
        <v/>
      </c>
      <c r="D27" s="37">
        <f>IF(A27="","",SUMIFS('Feuille de temps'!$K$9:$K$108,'Feuille de temps'!$C$9:$C$108,A27))</f>
        <v/>
      </c>
    </row>
    <row r="28">
      <c r="A28" s="4" t="n"/>
      <c r="B28" s="24">
        <f>IF(A28="","",SUMIFS('Feuille de temps'!$H$9:$H$108,'Feuille de temps'!$C$9:$C$108,A28))</f>
        <v/>
      </c>
      <c r="C28" s="24">
        <f>IF(A28="","",SUMIFS('Feuille de temps'!$H$9:$H$108,'Feuille de temps'!$C$9:$C$108,A28,'Feuille de temps'!$I$9:$I$108,"Oui"))</f>
        <v/>
      </c>
      <c r="D28" s="37">
        <f>IF(A28="","",SUMIFS('Feuille de temps'!$K$9:$K$108,'Feuille de temps'!$C$9:$C$108,A28))</f>
        <v/>
      </c>
    </row>
    <row r="29">
      <c r="A29" s="4" t="n"/>
      <c r="B29" s="24">
        <f>IF(A29="","",SUMIFS('Feuille de temps'!$H$9:$H$108,'Feuille de temps'!$C$9:$C$108,A29))</f>
        <v/>
      </c>
      <c r="C29" s="24">
        <f>IF(A29="","",SUMIFS('Feuille de temps'!$H$9:$H$108,'Feuille de temps'!$C$9:$C$108,A29,'Feuille de temps'!$I$9:$I$108,"Oui"))</f>
        <v/>
      </c>
      <c r="D29" s="37">
        <f>IF(A29="","",SUMIFS('Feuille de temps'!$K$9:$K$108,'Feuille de temps'!$C$9:$C$108,A29))</f>
        <v/>
      </c>
    </row>
    <row r="30">
      <c r="A30" s="4" t="n"/>
      <c r="B30" s="24">
        <f>IF(A30="","",SUMIFS('Feuille de temps'!$H$9:$H$108,'Feuille de temps'!$C$9:$C$108,A30))</f>
        <v/>
      </c>
      <c r="C30" s="24">
        <f>IF(A30="","",SUMIFS('Feuille de temps'!$H$9:$H$108,'Feuille de temps'!$C$9:$C$108,A30,'Feuille de temps'!$I$9:$I$108,"Oui"))</f>
        <v/>
      </c>
      <c r="D30" s="37">
        <f>IF(A30="","",SUMIFS('Feuille de temps'!$K$9:$K$108,'Feuille de temps'!$C$9:$C$108,A30))</f>
        <v/>
      </c>
    </row>
    <row r="31">
      <c r="A31" s="4" t="n"/>
      <c r="B31" s="24">
        <f>IF(A31="","",SUMIFS('Feuille de temps'!$H$9:$H$108,'Feuille de temps'!$C$9:$C$108,A31))</f>
        <v/>
      </c>
      <c r="C31" s="24">
        <f>IF(A31="","",SUMIFS('Feuille de temps'!$H$9:$H$108,'Feuille de temps'!$C$9:$C$108,A31,'Feuille de temps'!$I$9:$I$108,"Oui"))</f>
        <v/>
      </c>
      <c r="D31" s="37">
        <f>IF(A31="","",SUMIFS('Feuille de temps'!$K$9:$K$108,'Feuille de temps'!$C$9:$C$108,A31))</f>
        <v/>
      </c>
    </row>
    <row r="32">
      <c r="A32" s="4" t="n"/>
      <c r="B32" s="24">
        <f>IF(A32="","",SUMIFS('Feuille de temps'!$H$9:$H$108,'Feuille de temps'!$C$9:$C$108,A32))</f>
        <v/>
      </c>
      <c r="C32" s="24">
        <f>IF(A32="","",SUMIFS('Feuille de temps'!$H$9:$H$108,'Feuille de temps'!$C$9:$C$108,A32,'Feuille de temps'!$I$9:$I$108,"Oui"))</f>
        <v/>
      </c>
      <c r="D32" s="37">
        <f>IF(A32="","",SUMIFS('Feuille de temps'!$K$9:$K$108,'Feuille de temps'!$C$9:$C$108,A32))</f>
        <v/>
      </c>
    </row>
    <row r="33">
      <c r="A33" s="4" t="n"/>
      <c r="B33" s="24">
        <f>IF(A33="","",SUMIFS('Feuille de temps'!$H$9:$H$108,'Feuille de temps'!$C$9:$C$108,A33))</f>
        <v/>
      </c>
      <c r="C33" s="24">
        <f>IF(A33="","",SUMIFS('Feuille de temps'!$H$9:$H$108,'Feuille de temps'!$C$9:$C$108,A33,'Feuille de temps'!$I$9:$I$108,"Oui"))</f>
        <v/>
      </c>
      <c r="D33" s="37">
        <f>IF(A33="","",SUMIFS('Feuille de temps'!$K$9:$K$108,'Feuille de temps'!$C$9:$C$108,A33))</f>
        <v/>
      </c>
    </row>
    <row r="34">
      <c r="A34" s="4" t="n"/>
      <c r="B34" s="24">
        <f>IF(A34="","",SUMIFS('Feuille de temps'!$H$9:$H$108,'Feuille de temps'!$C$9:$C$108,A34))</f>
        <v/>
      </c>
      <c r="C34" s="24">
        <f>IF(A34="","",SUMIFS('Feuille de temps'!$H$9:$H$108,'Feuille de temps'!$C$9:$C$108,A34,'Feuille de temps'!$I$9:$I$108,"Oui"))</f>
        <v/>
      </c>
      <c r="D34" s="37">
        <f>IF(A34="","",SUMIFS('Feuille de temps'!$K$9:$K$108,'Feuille de temps'!$C$9:$C$108,A34))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Mode d'emploi</t>
        </is>
      </c>
    </row>
    <row r="3">
      <c r="A3" s="27" t="inlineStr">
        <is>
          <t>1. Dans l'onglet Feuille de temps, renseignez le collaborateur et la date du lundi de la semaine.</t>
        </is>
      </c>
    </row>
    <row r="4">
      <c r="A4" s="27" t="inlineStr">
        <is>
          <t>2. Ajoutez une ligne par période de travail : date, client, projet, tâche, heure de début, heure de fin et pause en minutes.</t>
        </is>
      </c>
    </row>
    <row r="5">
      <c r="A5" s="27" t="inlineStr">
        <is>
          <t>3. La durée se calcule seule, pause déduite ; une période qui passe minuit est gérée.</t>
        </is>
      </c>
    </row>
    <row r="6">
      <c r="A6" s="27" t="inlineStr">
        <is>
          <t>4. Indiquez si le temps est facturable (Oui / Non) et le taux horaire : le montant à facturer se calcule seul.</t>
        </is>
      </c>
    </row>
    <row r="7">
      <c r="A7" s="27" t="inlineStr">
        <is>
          <t>5. Dans l'onglet Synthèse, saisissez vos noms de projets pour obtenir le total par projet. Les deux lignes d'exemple sont à effacer.</t>
        </is>
      </c>
    </row>
    <row r="8">
      <c r="A8" s="27" t="inlineStr">
        <is>
          <t>6. Dupliquez le fichier ou l'onglet chaque semaine, et faites valider la feuille par le responsable.</t>
        </is>
      </c>
    </row>
    <row r="9">
      <c r="A9" s="27" t="inlineStr"/>
    </row>
    <row r="10">
      <c r="A10" s="28" t="inlineStr">
        <is>
          <t>Bon à savoir</t>
        </is>
      </c>
    </row>
    <row r="11">
      <c r="A11" s="27" t="inlineStr">
        <is>
          <t>Pour les salariés qui ne travaillent pas selon un même horaire collectif affiché, le Code du travail (article D3171-8) impose de décompter la durée du travail chaque jour (heures de début et de fin, ou nombre d'heures) et de la récapituler chaque semaine.</t>
        </is>
      </c>
    </row>
    <row r="12">
      <c r="A12" s="27" t="inlineStr">
        <is>
          <t>Un tableur convient pour quelques personnes. Au-delà, un logiciel de suivi du temps apporte le chronomètre, les rappels de saisie, la validation et le lien avec la facturation ou la paie.</t>
        </is>
      </c>
    </row>
    <row r="13">
      <c r="A13" s="27" t="inlineStr">
        <is>
          <t>Comparatif des logiciels de suivi du temps : lafabriquedunet.fr/logiciels/productivite/suivi-temps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2026-10-05T14:21:28Z</dcterms:created>
  <dcterms:modified xmlns:dcterms="http://purl.org/dc/terms/" xmlns:xsi="http://www.w3.org/2001/XMLSchema-instance" xsi:type="dcterms:W3CDTF">2026-10-05T14:21:59Z</dcterms:modified>
</cp:coreProperties>
</file>